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definedNames>
    <definedName name="_xlnm._FilterDatabase" hidden="1" localSheetId="0">Sheet!$A$1:$AA$258</definedName>
  </definedNames>
  <calcPr fullCalcOnLoad="1"/>
</workbook>
</file>

<file path=xl/sharedStrings.xml><?xml version="1.0" encoding="utf-8"?>
<sst xmlns="http://schemas.openxmlformats.org/spreadsheetml/2006/main">
  <si>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</si>
  <si>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</si>
  <si>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</si>
  <si>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</si>
  <si>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</si>
  <si>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</si>
  <si>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</si>
  <si>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</si>
  <si>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</si>
  <si>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</si>
  <si>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</si>
  <si>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</si>
  <si>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</si>
  <si>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</si>
  <si>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r>
      <t>%</t>
    </r>
    <r>
      <t xml:space="preserve"> целевых средств</t>
    </r>
  </si>
  <si>
    <t>Закупка</t>
  </si>
  <si>
    <t>Совместная закупка</t>
  </si>
  <si>
    <t>Кол-во на отчётный период</t>
  </si>
  <si>
    <t>План.платежи на отчётный период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</si>
  <si>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</si>
  <si>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</si>
  <si>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</si>
  <si>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</si>
  <si>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</si>
  <si>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</si>
  <si>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</si>
  <si>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</si>
  <si>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 xml:space="preserve">Подкатегория: Бытовая техника  (План.платежи (всего), руб.:  72 500,00)</t>
  </si>
  <si>
    <t xml:space="preserve">Закупка: 20043000346 - Закупка водонагревателя  (План.платежи (всего), руб.:  15 000,00)</t>
  </si>
  <si>
    <t>2020.09.04.043-00197</t>
  </si>
  <si>
    <t>Октябрь</t>
  </si>
  <si>
    <t/>
  </si>
  <si>
    <t>Электрический водонагреватель накопительного типа EWH 30 Centurio, объем 50 литров</t>
  </si>
  <si>
    <t>673300, Забайкальский край, Карымский р-н, Карымское пгт, Ленинградская ул, д. 13</t>
  </si>
  <si>
    <t>Средства от предпринимательской деятельности</t>
  </si>
  <si>
    <t>20043000346 - Закупка водонагревателя</t>
  </si>
  <si>
    <t xml:space="preserve">Закупка: 20043000354 - Утюг  (План.платежи (всего), руб.:  3 000,00)</t>
  </si>
  <si>
    <t>2020.09.04.043-00199</t>
  </si>
  <si>
    <t>Январь</t>
  </si>
  <si>
    <t>Утюг Philips GC2990/20, мощность 2300 ВТ</t>
  </si>
  <si>
    <t>20043000354 - Утюг</t>
  </si>
  <si>
    <t xml:space="preserve">Закупка: 20043000381 - Закупка бытовой техники (стиральная машина (автомат), пылесос)  (План.платежи (всего), руб.:  40 000,00)</t>
  </si>
  <si>
    <t>2020.09.04.043-00198</t>
  </si>
  <si>
    <t>Апрель</t>
  </si>
  <si>
    <t>Стиральная машина LG (7 кг)</t>
  </si>
  <si>
    <t>20043000381 - Закупка бытовой техники (стиральная машина (автомат), пылесос)</t>
  </si>
  <si>
    <t>2020.09.04.043-00211</t>
  </si>
  <si>
    <t>Пылесос Samsung SC885H, мощность 2200Вт</t>
  </si>
  <si>
    <t xml:space="preserve">Закупка: 20043000399 - Утюг  (План.платежи (всего), руб.:  5 000,00)</t>
  </si>
  <si>
    <t>2020.09.04.043-00203</t>
  </si>
  <si>
    <t>Сентябрь</t>
  </si>
  <si>
    <t>20043000399 - Утюг</t>
  </si>
  <si>
    <t xml:space="preserve">Закупка: 20043000400 - Закупка водонагревателя  (План.платежи (всего), руб.:  9 500,00)</t>
  </si>
  <si>
    <t>2020.09.04.043-00204</t>
  </si>
  <si>
    <t>Февраль</t>
  </si>
  <si>
    <t>Электрический водонагреватель накопительного типа Caranterm GTN 30V, объем 30 литров</t>
  </si>
  <si>
    <t>20043000400 - Закупка водонагревателя</t>
  </si>
  <si>
    <t xml:space="preserve">Подкатегория: Другое  (План.платежи (всего), руб.:  172 608,00)</t>
  </si>
  <si>
    <t xml:space="preserve">Закупка: 20043000300 - Закупка  хоз. материалов (цветы, грунт, перила и поручни для лестницы, стремянка)  (План.платежи (всего), руб.:  52 800,00)</t>
  </si>
  <si>
    <t>2020.09.04.043-00131</t>
  </si>
  <si>
    <t>Май</t>
  </si>
  <si>
    <t>Грунт</t>
  </si>
  <si>
    <t xml:space="preserve">20043000300 - Закупка  хоз. материалов (цветы, грунт, перила и поручни для лестницы, стремянка)</t>
  </si>
  <si>
    <t>2020.09.04.043-00132</t>
  </si>
  <si>
    <t>Цветы</t>
  </si>
  <si>
    <t>2020.09.04.043-00216</t>
  </si>
  <si>
    <t>Перила и поручни для лестницы из нержавеющей стали</t>
  </si>
  <si>
    <t>2020.09.04.043-00220</t>
  </si>
  <si>
    <t>Стремянка, сталь, 5 алюминиевых ступеней 1,03м/3,10м</t>
  </si>
  <si>
    <t xml:space="preserve">Закупка: 20043000301 - Закупка хоз. материалов  (План.платежи (всего), руб.:  108 708,00)</t>
  </si>
  <si>
    <t>2020.09.04.043-00049</t>
  </si>
  <si>
    <t>Паста известковая</t>
  </si>
  <si>
    <t>20043000301 - Закупка хоз. материалов</t>
  </si>
  <si>
    <t>2020.09.04.043-00187</t>
  </si>
  <si>
    <t>Коврик прорезиненный</t>
  </si>
  <si>
    <t>2020.09.04.043-00214</t>
  </si>
  <si>
    <t>Дорожка Янтарь Combo, ширина 1,5м.</t>
  </si>
  <si>
    <t>2020.09.04.043-00215</t>
  </si>
  <si>
    <t>Жалюзи горизонтальные комбинированные 1190*1970</t>
  </si>
  <si>
    <t>2020.09.04.043-00217</t>
  </si>
  <si>
    <t>Рулонные шторы Зебра "Бомбей 108" 1190-2000</t>
  </si>
  <si>
    <t>2020.09.04.043-00218</t>
  </si>
  <si>
    <t>Рулонные шторы Зебра "Бомбей 108" 1250*2000</t>
  </si>
  <si>
    <t>2020.09.04.043-00219</t>
  </si>
  <si>
    <t>Рулонные шторы Зебра "Лофт105" 1210*2000</t>
  </si>
  <si>
    <t xml:space="preserve">Закупка: 20043000408 - Закупка держателя для двери  (План.платежи (всего), руб.:  3 000,00)</t>
  </si>
  <si>
    <t>2020.09.04.043-00208</t>
  </si>
  <si>
    <t>Держатель магнитный для дверей, тип 1-30, сила удержания 30 кг., цвет черный</t>
  </si>
  <si>
    <t>20043000408 - Закупка держателя для двери</t>
  </si>
  <si>
    <t xml:space="preserve">Закупка: 20043000428 - Закупка хоз. инвентаря  (План.платежи (всего), руб.:  8 100,00)</t>
  </si>
  <si>
    <t>2020.09.04.043-00247</t>
  </si>
  <si>
    <t>Июль</t>
  </si>
  <si>
    <t>Лестница трансформер Т444 4*3 Rigger</t>
  </si>
  <si>
    <t>20043000428 - Закупка хоз. инвентаря</t>
  </si>
  <si>
    <t>2020.09.04.043-00249</t>
  </si>
  <si>
    <t>Замок врезной для входной двери узкопрофильный (25 мм)</t>
  </si>
  <si>
    <t xml:space="preserve">Подкатегория: Канцелярские принадлежности  (План.платежи (всего), руб.:  455 066,00)</t>
  </si>
  <si>
    <t xml:space="preserve">Закупка: 20043000319 - Закупка канцелярии  (План.платежи (всего), руб.:  49 270,00)</t>
  </si>
  <si>
    <t>2020.09.04.043-00001</t>
  </si>
  <si>
    <t>Бумага "Снегурочка"</t>
  </si>
  <si>
    <t>20043000319 - Закупка канцелярии</t>
  </si>
  <si>
    <t>2020.09.04.043-00006</t>
  </si>
  <si>
    <t>Бумага "Потребительская"</t>
  </si>
  <si>
    <t>2020.09.04.043-00014</t>
  </si>
  <si>
    <t>Маркер перманентный</t>
  </si>
  <si>
    <t>2020.09.04.043-00018</t>
  </si>
  <si>
    <t>Скотч 48/50</t>
  </si>
  <si>
    <t>2020.09.04.043-00021</t>
  </si>
  <si>
    <t>Амбарная книга</t>
  </si>
  <si>
    <t>2020.09.04.043-00104</t>
  </si>
  <si>
    <t>Бланочная продукция</t>
  </si>
  <si>
    <t>2020.09.04.043-00153</t>
  </si>
  <si>
    <t>Скрепки</t>
  </si>
  <si>
    <t>2020.09.04.043-00154</t>
  </si>
  <si>
    <t>Скоросшиватель пластик</t>
  </si>
  <si>
    <t>2020.09.04.043-00156</t>
  </si>
  <si>
    <t>Скобы №24</t>
  </si>
  <si>
    <t>2020.09.04.043-00158</t>
  </si>
  <si>
    <t>Скобы №10</t>
  </si>
  <si>
    <t>2020.09.04.043-00159</t>
  </si>
  <si>
    <t>Пленка для ламинирования размер А4</t>
  </si>
  <si>
    <t>2020.09.04.043-00161</t>
  </si>
  <si>
    <t>Книга учета</t>
  </si>
  <si>
    <t>2020.09.04.043-00191</t>
  </si>
  <si>
    <t>Ластик</t>
  </si>
  <si>
    <t xml:space="preserve">Закупка: 20043000320 - Закупка канцелярии  (План.платежи (всего), руб.:  75 135,00)</t>
  </si>
  <si>
    <t>2020.09.04.043-00002</t>
  </si>
  <si>
    <t>20043000320 - Закупка канцелярии</t>
  </si>
  <si>
    <t>2020.09.04.043-00010</t>
  </si>
  <si>
    <t>Краска синяя "Штемпельная"</t>
  </si>
  <si>
    <t>2020.09.04.043-00015</t>
  </si>
  <si>
    <t>Клей ПВА универсальный Attache 85 гр., 100 мл.</t>
  </si>
  <si>
    <t>клей предназначен для склеивания бумаги</t>
  </si>
  <si>
    <t>2020.09.04.043-00025</t>
  </si>
  <si>
    <t>2020.09.04.043-00107</t>
  </si>
  <si>
    <t>Стержень шариковый синий 135 мм Стамм</t>
  </si>
  <si>
    <t>2020.09.04.043-00116</t>
  </si>
  <si>
    <t>Карандаш простой</t>
  </si>
  <si>
    <t>2020.09.04.043-00118</t>
  </si>
  <si>
    <t xml:space="preserve">Штрих, 20 мл. </t>
  </si>
  <si>
    <t>корректирующая жидкость</t>
  </si>
  <si>
    <t>2020.09.04.043-00120</t>
  </si>
  <si>
    <t>Калькулятор</t>
  </si>
  <si>
    <t>2020.09.04.043-00121</t>
  </si>
  <si>
    <t>Дырокол</t>
  </si>
  <si>
    <t>2020.09.04.043-00149</t>
  </si>
  <si>
    <t>Чековая лента</t>
  </si>
  <si>
    <t>2020.09.04.043-00151</t>
  </si>
  <si>
    <t>Стержень (красный)</t>
  </si>
  <si>
    <t>2020.09.04.043-00212</t>
  </si>
  <si>
    <t>Ручка шариковая синяя "Отомикс"</t>
  </si>
  <si>
    <t>2020.09.04.043-00213</t>
  </si>
  <si>
    <t>Стержень масляный синий 142 Stam</t>
  </si>
  <si>
    <t>2020.09.04.043-00221</t>
  </si>
  <si>
    <t>Конверт размер А4</t>
  </si>
  <si>
    <t xml:space="preserve">Закупка: 20043000321 - Закупка канцелярии  (План.платежи (всего), руб.:  11 520,00)</t>
  </si>
  <si>
    <t>2020.09.04.043-00138</t>
  </si>
  <si>
    <t>Конверт размер А5</t>
  </si>
  <si>
    <t>20043000321 - Закупка канцелярии</t>
  </si>
  <si>
    <t>2020.09.04.043-00139</t>
  </si>
  <si>
    <t>2020.09.04.043-00150</t>
  </si>
  <si>
    <t>Файл вкладыш</t>
  </si>
  <si>
    <t>2020.09.04.043-00152</t>
  </si>
  <si>
    <t>Степлер 24/6</t>
  </si>
  <si>
    <t>2020.09.04.043-00155</t>
  </si>
  <si>
    <t>2020.09.04.043-00160</t>
  </si>
  <si>
    <t>Ножницы канцеларские</t>
  </si>
  <si>
    <t>2020.09.04.043-00162</t>
  </si>
  <si>
    <t>Скоросшиватель картон</t>
  </si>
  <si>
    <t>2020.09.04.043-00210</t>
  </si>
  <si>
    <t>Короб архивный, гофрокартон, 325*235*235 мм</t>
  </si>
  <si>
    <t xml:space="preserve">Закупка: 20043000322 - Закупка канцелярии  (План.платежи (всего), руб.:  33 200,00)</t>
  </si>
  <si>
    <t>2020.09.04.043-00017</t>
  </si>
  <si>
    <t>Ручка шариковая</t>
  </si>
  <si>
    <t>20043000322 - Закупка канцелярии</t>
  </si>
  <si>
    <t>2020.09.04.043-00026</t>
  </si>
  <si>
    <t>2020.09.04.043-00114</t>
  </si>
  <si>
    <t>2020.09.04.043-00144</t>
  </si>
  <si>
    <t>предназначен для склеивания бумаги</t>
  </si>
  <si>
    <t>2020.09.04.043-00147</t>
  </si>
  <si>
    <t>2020.09.04.043-00192</t>
  </si>
  <si>
    <t xml:space="preserve">Закупка: 20043000326 - Закупка канцелярии  (План.платежи (всего), руб.:  21 375,00)</t>
  </si>
  <si>
    <t>2020.09.04.043-00141</t>
  </si>
  <si>
    <t>Ноябрь</t>
  </si>
  <si>
    <t>20043000326 - Закупка канцелярии</t>
  </si>
  <si>
    <t xml:space="preserve">Закупка: 20043000335 - Закупка канцелярии  (План.платежи (всего), руб.:  2 400,00)</t>
  </si>
  <si>
    <t>2020.09.04.043-00105</t>
  </si>
  <si>
    <t>Март</t>
  </si>
  <si>
    <t>Скотч 19/20</t>
  </si>
  <si>
    <t>20043000335 - Закупка канцелярии</t>
  </si>
  <si>
    <t xml:space="preserve">Закупка: 20043000336 - Закупка канцелярии  (План.платежи (всего), руб.:  26 375,00)</t>
  </si>
  <si>
    <t>2020.09.04.043-00016</t>
  </si>
  <si>
    <t>Ручка гелевая (черная)</t>
  </si>
  <si>
    <t>20043000336 - Закупка канцелярии</t>
  </si>
  <si>
    <t>2020.09.04.043-00137</t>
  </si>
  <si>
    <t>2020.09.04.043-00146</t>
  </si>
  <si>
    <t xml:space="preserve">Закупка: 20043000345 - Периодическая печать  (План.платежи (всего), руб.:  46 700,00)</t>
  </si>
  <si>
    <t>2020.09.04.043-00096</t>
  </si>
  <si>
    <t>Периодическая печать</t>
  </si>
  <si>
    <t>20043000345 - Периодическая печать</t>
  </si>
  <si>
    <t xml:space="preserve">Закупка: 20043000415 - Закупка канцелярии  (План.платежи (всего), руб.:  76 050,00)</t>
  </si>
  <si>
    <t>2020.09.04.043-00082</t>
  </si>
  <si>
    <t>Бланк форма 003/ву</t>
  </si>
  <si>
    <t>20043000415 - Закупка канцелярии</t>
  </si>
  <si>
    <t>2020.09.04.043-00254</t>
  </si>
  <si>
    <t>673300, Забайкальский край, Карымский р-н, Карымское пгт, Вокзальная ул, д. 16</t>
  </si>
  <si>
    <t>2020.09.04.043-00255</t>
  </si>
  <si>
    <t>Удостоверение</t>
  </si>
  <si>
    <t>2020.09.04.043-00256</t>
  </si>
  <si>
    <t>Фотобумага Lomond, формат А4, глянцевая, 100 листов</t>
  </si>
  <si>
    <t xml:space="preserve">Закупка: 20043000448 - Закупка канцелярии  (План.платежи (всего), руб.:  113 041,00)</t>
  </si>
  <si>
    <t>2020.09.04.043-00257</t>
  </si>
  <si>
    <t>Декабрь</t>
  </si>
  <si>
    <t>20043000448 - Закупка канцелярии</t>
  </si>
  <si>
    <t>2020.09.04.043-00258</t>
  </si>
  <si>
    <t xml:space="preserve">Подкатегория: Осветительные приборы  (План.платежи (всего), руб.:  32 250,00)</t>
  </si>
  <si>
    <t xml:space="preserve">Закупка: 20043000310 - Закупка осветительных приборов  (План.платежи (всего), руб.:  32 250,00)</t>
  </si>
  <si>
    <t>2020.09.04.043-00048</t>
  </si>
  <si>
    <t>Панель светодиодная 600х600 мм</t>
  </si>
  <si>
    <t xml:space="preserve">Светодиодная панель  для установки в потолки типа Армстронг.</t>
  </si>
  <si>
    <t>20043000310 - Закупка осветительных приборов</t>
  </si>
  <si>
    <t>2020.09.04.043-00179</t>
  </si>
  <si>
    <t>Светодиодная лампа 11W</t>
  </si>
  <si>
    <t>2020.09.04.043-00180</t>
  </si>
  <si>
    <t>Лампа накаливания 90W</t>
  </si>
  <si>
    <t xml:space="preserve">Подкатегория: Офисная мебель и техника  (План.платежи (всего), руб.:  563 180,00)</t>
  </si>
  <si>
    <t xml:space="preserve">Закупка: 20043000308 - Закупка офисной мебели  (План.платежи (всего), руб.:  240 000,00)</t>
  </si>
  <si>
    <t>2020.09.04.043-00183</t>
  </si>
  <si>
    <t>Стол компъютерный</t>
  </si>
  <si>
    <t>20043000308 - Закупка офисной мебели</t>
  </si>
  <si>
    <t>2020.09.04.043-00184</t>
  </si>
  <si>
    <t>Стул офисный</t>
  </si>
  <si>
    <t>2020.09.04.043-00185</t>
  </si>
  <si>
    <t>Кресло офисное Престиж (экокожа)</t>
  </si>
  <si>
    <t>2020.09.04.043-00186</t>
  </si>
  <si>
    <t>Пуфик</t>
  </si>
  <si>
    <t xml:space="preserve">Закупка: 20043000422 - Закупка офисной мебели  (План.платежи (всего), руб.:  323 180,00)</t>
  </si>
  <si>
    <t>2020.09.04.043-00232</t>
  </si>
  <si>
    <t>Июнь</t>
  </si>
  <si>
    <t xml:space="preserve">Кресло СН-350SL/IVORY  светло-бежевый искусст. кожа/ткань крестовина хром</t>
  </si>
  <si>
    <t>20043000422 - Закупка офисной мебели</t>
  </si>
  <si>
    <t>2020.09.04.043-00233</t>
  </si>
  <si>
    <t>Часы настенные ДС - 3ББ6 - 014.2</t>
  </si>
  <si>
    <t>2020.09.04.043-00234</t>
  </si>
  <si>
    <t xml:space="preserve">Hama Часы настенные аналоговые PG -260 серый </t>
  </si>
  <si>
    <t>2020.09.04.043-00235</t>
  </si>
  <si>
    <t>Часы настенные П -А5-138 Квадратура</t>
  </si>
  <si>
    <t>2020.09.04.043-00236</t>
  </si>
  <si>
    <t>Шкаф Практик СВ-14</t>
  </si>
  <si>
    <t>2020.09.04.043-00237</t>
  </si>
  <si>
    <t>Шкаф Практик СВ-13</t>
  </si>
  <si>
    <t>2020.09.04.043-00238</t>
  </si>
  <si>
    <t>Тумба подкатная LT-TM 550*450*615</t>
  </si>
  <si>
    <t>2020.09.04.043-00239</t>
  </si>
  <si>
    <t>Накладка Л.Н-4 (для Л.МП-4) 960*321*536</t>
  </si>
  <si>
    <t>Накладка Л.Н-4 (для Л.МП-4)</t>
  </si>
  <si>
    <t>2020.09.04.043-00240</t>
  </si>
  <si>
    <t>Модуль прямой Л.МП-4 1400*736*1156</t>
  </si>
  <si>
    <t>2020.09.04.043-00241</t>
  </si>
  <si>
    <t>Боковина правая Л.Б 741*22*1159</t>
  </si>
  <si>
    <t>2020.09.04.043-00242</t>
  </si>
  <si>
    <t>Боковина левая Л.Б 741*22*1159</t>
  </si>
  <si>
    <t>2020.09.04.043-00243</t>
  </si>
  <si>
    <t>Часы настенные</t>
  </si>
  <si>
    <t>2020.09.04.043-00244</t>
  </si>
  <si>
    <t>Картина</t>
  </si>
  <si>
    <t>2020.09.04.043-00245</t>
  </si>
  <si>
    <t>2020.09.04.043-00246</t>
  </si>
  <si>
    <t xml:space="preserve">Подкатегория: Посуда, столовые приборы, кухонные принадлежности  (План.платежи (всего), руб.:  7 500,00)</t>
  </si>
  <si>
    <t xml:space="preserve">Закупка: 20043000391 - Закупка посуды (одноразовый стакан)  (План.платежи (всего), руб.:  2 500,00)</t>
  </si>
  <si>
    <t>2020.09.04.043-00193</t>
  </si>
  <si>
    <t xml:space="preserve">Стакан  одноразовый 200мл</t>
  </si>
  <si>
    <t>20043000391 - Закупка посуды (одноразовый стакан)</t>
  </si>
  <si>
    <t xml:space="preserve">Закупка: 20043000392 - Закупка посуды (одноразовый стакан)  (План.платежи (всего), руб.:  5 000,00)</t>
  </si>
  <si>
    <t>2020.09.04.043-00045</t>
  </si>
  <si>
    <t>20043000392 - Закупка посуды (одноразовый стакан)</t>
  </si>
  <si>
    <t xml:space="preserve">Подкатегория: Противопожарное оборудование и средства гражданской обороны  (План.платежи (всего), руб.:  4 000,00)</t>
  </si>
  <si>
    <t xml:space="preserve">Закупка: 20043000284 - Первичные средства пожаротушения  (План.платежи (всего), руб.:  4 000,00)</t>
  </si>
  <si>
    <t>2020.09.04.043-00190</t>
  </si>
  <si>
    <t>Огнетушители ОП-4 (4кг)</t>
  </si>
  <si>
    <t>Средства НУЗ</t>
  </si>
  <si>
    <t>20043000284 - Первичные средства пожаротушения</t>
  </si>
  <si>
    <t xml:space="preserve">Подкатегория: Сантехника  (План.платежи (всего), руб.:  8 920,00)</t>
  </si>
  <si>
    <t xml:space="preserve">Закупка: 20043000329 - Закупка сантехники  (План.платежи (всего), руб.:  8 700,00)</t>
  </si>
  <si>
    <t>2020.09.04.043-00085</t>
  </si>
  <si>
    <t>Подводка сталь 60 см</t>
  </si>
  <si>
    <t>20043000329 - Закупка сантехники</t>
  </si>
  <si>
    <t>2020.09.04.043-00086</t>
  </si>
  <si>
    <t xml:space="preserve">Смеситель </t>
  </si>
  <si>
    <t xml:space="preserve">Закупка: 20043000401 - Закупка сантехники  (План.платежи (всего), руб.:   220,00)</t>
  </si>
  <si>
    <t>2020.09.04.043-00205</t>
  </si>
  <si>
    <t>Подводка сталь 100 см 2/2</t>
  </si>
  <si>
    <t>20043000401 - Закупка сантехники</t>
  </si>
  <si>
    <t xml:space="preserve">Подкатегория: Спецодежда, мягкий инвентарь  (План.платежи (всего), руб.:  269 400,00)</t>
  </si>
  <si>
    <t xml:space="preserve">Закупка: 20043000274 - Специальная одежда  (План.платежи (всего), руб.:  54 000,00)</t>
  </si>
  <si>
    <t>2020.09.04.043-00054</t>
  </si>
  <si>
    <t>Халат хлопчатобумажный</t>
  </si>
  <si>
    <t>Спец. одежда</t>
  </si>
  <si>
    <t>20043000274 - Специальная одежда</t>
  </si>
  <si>
    <t xml:space="preserve">Закупка: 20043000276 - Специальная одежда  (План.платежи (всего), руб.:  96 500,00)</t>
  </si>
  <si>
    <t>2020.09.04.043-00056</t>
  </si>
  <si>
    <t>20043000276 - Специальная одежда</t>
  </si>
  <si>
    <t>2020.09.04.043-00250</t>
  </si>
  <si>
    <t>Полушубок на меховой подкладке</t>
  </si>
  <si>
    <t>2020.09.04.043-00251</t>
  </si>
  <si>
    <t>Куртка на утепляющей подкладке</t>
  </si>
  <si>
    <t>2020.09.04.043-00252</t>
  </si>
  <si>
    <t>Костюм на утепляющей подкладке (от пониженных температур)</t>
  </si>
  <si>
    <t xml:space="preserve">Закупка: 20043000283 - Специальная одежда (спец. обувь, халаты)  (План.платежи (всего), руб.:  118 900,00)</t>
  </si>
  <si>
    <t>2020.09.04.043-00057</t>
  </si>
  <si>
    <t>Перчатки с полимерным покрытием (резиновые), рукавицы комбинированные</t>
  </si>
  <si>
    <t>20043000283 - Специальная одежда (спец. обувь, халаты)</t>
  </si>
  <si>
    <t>2020.09.04.043-00058</t>
  </si>
  <si>
    <t>Специальная обувь (кожанные тапочки)</t>
  </si>
  <si>
    <t>2020.09.04.043-00059</t>
  </si>
  <si>
    <t>2020.09.04.043-00209</t>
  </si>
  <si>
    <t>Костюм хлопчатобумажный</t>
  </si>
  <si>
    <t xml:space="preserve">Подкатегория: Средства гигиены  (План.платежи (всего), руб.:  38 760,00)</t>
  </si>
  <si>
    <t xml:space="preserve">Закупка: 20043000393 - Закупка средств гигиены (полотенце бумажное, салфетка бумажная, мыло жидкое)  (План.платежи (всего), руб.:  11 520,00)</t>
  </si>
  <si>
    <t>2020.09.04.043-00039</t>
  </si>
  <si>
    <t xml:space="preserve">Полотенце бумажное </t>
  </si>
  <si>
    <t>20043000393 - Закупка средств гигиены (полотенце бумажное, салфетка бумажная, мыло жидкое)</t>
  </si>
  <si>
    <t>2020.09.04.043-00042</t>
  </si>
  <si>
    <t>Салфетка бумажная</t>
  </si>
  <si>
    <t>2020.09.04.043-00200</t>
  </si>
  <si>
    <t>Мыло жидкое "Для всей семьи", 5 л.</t>
  </si>
  <si>
    <t>Мыло для мытья рук</t>
  </si>
  <si>
    <t xml:space="preserve">Закупка: 20043000394 - Закупка средств гигиены (полотенце бумажное)  (План.платежи (всего), руб.:  4 200,00)</t>
  </si>
  <si>
    <t>2020.09.04.043-00040</t>
  </si>
  <si>
    <t>20043000394 - Закупка средств гигиены (полотенце бумажное)</t>
  </si>
  <si>
    <t xml:space="preserve">Закупка: 20043000395 - Закупка средств гигиены (полотенце бумажное, салфетка бумажная, мыло жидкое)  (План.платежи (всего), руб.:  11 520,00)</t>
  </si>
  <si>
    <t>2020.09.04.043-00041</t>
  </si>
  <si>
    <t>20043000395 - Закупка средств гигиены (полотенце бумажное, салфетка бумажная, мыло жидкое)</t>
  </si>
  <si>
    <t>2020.09.04.043-00194</t>
  </si>
  <si>
    <t>2020.09.04.043-00201</t>
  </si>
  <si>
    <t xml:space="preserve">Закупка: 20043000396 - Закупка средств гигиены (полотенце бумажное, салфетка бумажная, мыло жидкое)  (План.платежи (всего), руб.:  11 520,00)</t>
  </si>
  <si>
    <t>2020.09.04.043-00173</t>
  </si>
  <si>
    <t>20043000396 - Закупка средств гигиены (полотенце бумажное, салфетка бумажная, мыло жидкое)</t>
  </si>
  <si>
    <t>2020.09.04.043-00178</t>
  </si>
  <si>
    <t>2020.09.04.043-00202</t>
  </si>
  <si>
    <t xml:space="preserve">Подкатегория: Уборочный инвентарь и материалы  (План.платежи (всего), руб.:  215 700,00)</t>
  </si>
  <si>
    <t xml:space="preserve">Закупка: 20043000337 - Закупка уборочного материала  (План.платежи (всего), руб.:  13 000,00)</t>
  </si>
  <si>
    <t>2020.09.04.043-00036</t>
  </si>
  <si>
    <t xml:space="preserve">Губка </t>
  </si>
  <si>
    <t>20043000337 - Закупка уборочного материала</t>
  </si>
  <si>
    <t>2020.09.04.043-00043</t>
  </si>
  <si>
    <t>Салфетка 70/80 №200</t>
  </si>
  <si>
    <t>2020.09.04.043-00047</t>
  </si>
  <si>
    <t xml:space="preserve">Салфетка микрофибра </t>
  </si>
  <si>
    <t>2020.09.04.043-00097</t>
  </si>
  <si>
    <t>Cалфетка одноразовая 40/40 № 200</t>
  </si>
  <si>
    <t xml:space="preserve">Закупка: 20043000338 - Закупка уборочного материала  (План.платежи (всего), руб.:  4 000,00)</t>
  </si>
  <si>
    <t>2020.09.04.043-00181</t>
  </si>
  <si>
    <t>Емкость контейнер для медицинских отходов 3л</t>
  </si>
  <si>
    <t>20043000338 - Закупка уборочного материала</t>
  </si>
  <si>
    <t xml:space="preserve">Закупка: 20043000339 - Закупка уборочного материала  (План.платежи (всего), руб.:  19 000,00)</t>
  </si>
  <si>
    <t>2020.09.04.043-00037</t>
  </si>
  <si>
    <t>Мешки для мусора 180л</t>
  </si>
  <si>
    <t>20043000339 - Закупка уборочного материала</t>
  </si>
  <si>
    <t>2020.09.04.043-00038</t>
  </si>
  <si>
    <t>Мешки для мусора 60л</t>
  </si>
  <si>
    <t>2020.09.04.043-00175</t>
  </si>
  <si>
    <t xml:space="preserve">Закупка: 20043000340 - Закупка уборочного материала  (План.платежи (всего), руб.:  11 800,00)</t>
  </si>
  <si>
    <t>2020.09.04.043-00176</t>
  </si>
  <si>
    <t>20043000340 - Закупка уборочного материала</t>
  </si>
  <si>
    <t>2020.09.04.043-00177</t>
  </si>
  <si>
    <t>2020.09.04.043-00253</t>
  </si>
  <si>
    <t xml:space="preserve">Закупка: 20043000402 - Закупка уборочного инвентаря  (План.платежи (всего), руб.:  5 200,00)</t>
  </si>
  <si>
    <t>2020.09.04.043-00206</t>
  </si>
  <si>
    <t>Щетка с совком</t>
  </si>
  <si>
    <t xml:space="preserve">Щетка с ручкой, совок пластиковый </t>
  </si>
  <si>
    <t>20043000402 - Закупка уборочного инвентаря</t>
  </si>
  <si>
    <t>2020.09.04.043-00207</t>
  </si>
  <si>
    <t>Веник для пола</t>
  </si>
  <si>
    <t xml:space="preserve">Веник для пола </t>
  </si>
  <si>
    <t xml:space="preserve">Закупка: 20043000416 - Закупка уборочного материала  (План.платежи (всего), руб.:  162 700,00)</t>
  </si>
  <si>
    <t>2020.09.04.043-00189</t>
  </si>
  <si>
    <t>Насдка для швабры Моп Vileda Professional "Хай-Спид"</t>
  </si>
  <si>
    <t>Насадка для швабры моп Vileda Professional Хай-Спид для мытья стен и полов.</t>
  </si>
  <si>
    <t>20043000416 - Закупка уборочного материала</t>
  </si>
  <si>
    <t>2020.09.04.043-00222</t>
  </si>
  <si>
    <t>Склиз Эволюшин для мытья окон</t>
  </si>
  <si>
    <t>2020.09.04.043-00223</t>
  </si>
  <si>
    <t>Жесткое резиновое лезвие для мытья окон</t>
  </si>
  <si>
    <t>2020.09.04.043-00224</t>
  </si>
  <si>
    <t>Моющая насадка Эволюшин для мытья стен</t>
  </si>
  <si>
    <t>2020.09.04.043-00225</t>
  </si>
  <si>
    <t>Удлиняющая ручка Vileda</t>
  </si>
  <si>
    <t>2020.09.04.043-00226</t>
  </si>
  <si>
    <t>Волео Про комплексная тележка</t>
  </si>
  <si>
    <t xml:space="preserve">Волео Про комплексная тележка  для уборки в помещениях</t>
  </si>
  <si>
    <t>2020.09.04.043-00227</t>
  </si>
  <si>
    <t>Щетка для совка</t>
  </si>
  <si>
    <t>2020.09.04.043-00228</t>
  </si>
  <si>
    <t>Совок с закрывающейся крышкой</t>
  </si>
  <si>
    <t>2020.09.04.043-00229</t>
  </si>
  <si>
    <t>Ведро пластиковое на 6 литров</t>
  </si>
  <si>
    <t>2020.09.04.043-00230</t>
  </si>
  <si>
    <t>Держатель для мопов Vieeda</t>
  </si>
  <si>
    <t>2020.09.04.043-00231</t>
  </si>
  <si>
    <t>Ручка Vileda "Хай-Спид" телескопическая</t>
  </si>
  <si>
    <t>Ручка Vileda "Хай Спид" телескопическая</t>
  </si>
  <si>
    <t xml:space="preserve">Подкатегория: Электрооборудование  (План.платежи (всего), руб.:  29 550,00)</t>
  </si>
  <si>
    <t xml:space="preserve">Закупка: 20043000342 - Закупка электрооборудования  (План.платежи (всего), руб.:  18 400,00)</t>
  </si>
  <si>
    <t>2020.09.04.043-00087</t>
  </si>
  <si>
    <t>Фильтр сетевой</t>
  </si>
  <si>
    <t>20043000342 - Закупка электрооборудования</t>
  </si>
  <si>
    <t>2020.09.04.043-00145</t>
  </si>
  <si>
    <t>Аккумулятор Camelion R6 2700</t>
  </si>
  <si>
    <t>2020.09.04.043-00248</t>
  </si>
  <si>
    <t>Дрель аккумуляторная Makita DF347 DWE</t>
  </si>
  <si>
    <t xml:space="preserve">Закупка: 20043000397 - Закупка электрооборудования (аккумулятор, элемент питания)  (План.платежи (всего), руб.:  11 150,00)</t>
  </si>
  <si>
    <t>2020.09.04.043-00020</t>
  </si>
  <si>
    <t>20043000397 - Закупка электрооборудования (аккумулятор, элемент питания)</t>
  </si>
  <si>
    <t>2020.09.04.043-00148</t>
  </si>
  <si>
    <t>Элемент питания Duracell L-R6-BL</t>
  </si>
</sst>
</file>

<file path=xl/styles.xml><?xml version="1.0" encoding="utf-8"?>
<styleSheet xmlns="http://schemas.openxmlformats.org/spreadsheetml/2006/main">
  <numFmts count="2">
    <numFmt numFmtId="164" formatCode="###\ ###\ ##0;-###\ ###\ ##0"/>
    <numFmt numFmtId="165" formatCode="###\ ###\ ##0.00;-###\ ###\ ##0.00"/>
  </numFmts>
  <fonts count="3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vertical="center"/>
    </xf>
    <xf numFmtId="165" fontId="0" fillId="0" borderId="1" xfId="0" applyNumberFormat="1" applyFont="1" applyAlignment="1">
      <alignment vertical="center"/>
    </xf>
    <xf numFmtId="0" fontId="1" fillId="0" borderId="1" xfId="0" applyFont="1" applyAlignment="1">
      <alignment vertical="center"/>
    </xf>
    <xf numFmtId="0" fontId="2" fillId="0" borderId="1" xfId="0" applyFont="1" applyAlignment="1">
      <alignment vertical="center"/>
    </xf>
    <xf numFmtId="165" fontId="2" fillId="0" borderId="1" xfId="0" applyNumberFormat="1" applyFont="1" applyAlignment="1">
      <alignment vertical="center"/>
    </xf>
  </cellXfs>
  <cellStyles count="1"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2" ySplit="1" activePane="bottomRight" state="frozen"/>
    </sheetView>
  </sheetViews>
  <cols>
    <col min="1" max="1" width="8.29" customWidth="1" style="1"/>
    <col min="2" max="2" width="20.57" customWidth="1" style="1"/>
    <col min="3" max="3" width="9.71" customWidth="1" style="2"/>
    <col min="4" max="4" width="12" customWidth="1" style="1"/>
    <col min="5" max="5" width="5.71" customWidth="1" style="2"/>
    <col min="6" max="6" width="26.14" customWidth="1" style="1"/>
    <col min="7" max="7" width="29.86" customWidth="1" style="1"/>
    <col min="8" max="8" width="28.29" customWidth="1" style="1"/>
    <col min="9" max="9" width="12.43" customWidth="1" style="2"/>
    <col min="10" max="10" width="17.14" customWidth="1" style="3"/>
    <col min="11" max="11" width="13.43" customWidth="1" style="3"/>
    <col min="12" max="12" width="15.71" customWidth="1" style="3"/>
    <col min="13" max="13" width="35.57" customWidth="1" style="1"/>
    <col min="14" max="14" width="22.14" customWidth="1" style="1"/>
    <col min="15" max="15" width="10.71" customWidth="1" style="3"/>
    <col min="16" max="16" width="19.71" customWidth="1" style="4"/>
    <col min="17" max="17" width="17.57" customWidth="1" style="1"/>
    <col min="18" max="18" width="14.71" customWidth="1" style="2"/>
    <col min="19" max="19" width="16.14" customWidth="1" style="3"/>
    <col min="20" max="20" width="16.57" customWidth="1" style="2"/>
    <col min="21" max="21" width="19" customWidth="1" style="3"/>
    <col min="22" max="22" width="18.86" customWidth="1" style="2"/>
    <col min="23" max="23" width="20.57" customWidth="1" style="3"/>
    <col min="24" max="24" width="20" customWidth="1" style="2"/>
    <col min="25" max="25" width="22.57" customWidth="1" style="3"/>
    <col min="26" max="26" width="22.29" customWidth="1" style="1"/>
    <col min="27" max="27" width="13.86" customWidth="1" style="1"/>
  </cols>
  <sheetData>
    <row r="1">
      <c t="s" r="A1" s="1">
        <v>0</v>
      </c>
      <c t="s" r="B1" s="1">
        <v>1</v>
      </c>
      <c t="s" r="C1" s="1">
        <v>2</v>
      </c>
      <c t="s" r="D1" s="1">
        <v>3</v>
      </c>
      <c t="s" r="E1" s="1">
        <v>4</v>
      </c>
      <c t="s" r="F1" s="1">
        <v>5</v>
      </c>
      <c t="s" r="G1" s="1">
        <v>6</v>
      </c>
      <c t="s" r="H1" s="1">
        <v>7</v>
      </c>
      <c t="s" r="I1" s="1">
        <v>8</v>
      </c>
      <c t="s" r="J1" s="1">
        <v>9</v>
      </c>
      <c t="s" r="K1" s="1">
        <v>10</v>
      </c>
      <c t="s" r="L1" s="1">
        <v>11</v>
      </c>
      <c t="s" r="M1" s="1">
        <v>12</v>
      </c>
      <c t="s" r="N1" s="1">
        <v>13</v>
      </c>
      <c t="s" r="O1" s="1">
        <v>14</v>
      </c>
      <c t="s" r="P1" s="1">
        <v>15</v>
      </c>
      <c t="s" r="Q1" s="1">
        <v>16</v>
      </c>
      <c t="s" r="R1" s="1">
        <v>17</v>
      </c>
      <c t="s" r="S1" s="1">
        <v>18</v>
      </c>
      <c t="s" r="T1" s="1">
        <v>19</v>
      </c>
      <c t="s" r="U1" s="1">
        <v>20</v>
      </c>
      <c t="s" r="V1" s="1">
        <v>21</v>
      </c>
      <c t="s" r="W1" s="1">
        <v>22</v>
      </c>
      <c t="s" r="X1" s="1">
        <v>23</v>
      </c>
      <c t="s" r="Y1" s="1">
        <v>24</v>
      </c>
      <c t="s" r="Z1" s="1">
        <v>25</v>
      </c>
      <c t="s" r="AA1" s="1">
        <v>26</v>
      </c>
    </row>
    <row r="2">
      <c t="s" r="A2" s="5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outlineLevel="1">
      <c t="s" r="A3" s="5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outlineLevel="2">
      <c t="b" r="A4" s="1">
        <v>0</v>
      </c>
      <c t="s" r="B4" s="1">
        <v>29</v>
      </c>
      <c r="C4" s="2">
        <v>4</v>
      </c>
      <c t="s" r="D4" s="1">
        <v>30</v>
      </c>
      <c r="E4" s="2">
        <v>196</v>
      </c>
      <c t="s" r="F4" s="1">
        <v>31</v>
      </c>
      <c t="s" r="G4" s="1">
        <v>32</v>
      </c>
      <c t="s" r="H4" s="1">
        <v>32</v>
      </c>
      <c t="s" r="I4" s="2">
        <v>31</v>
      </c>
      <c r="J4" s="3">
        <v>15000</v>
      </c>
      <c r="K4" s="3">
        <v>1</v>
      </c>
      <c r="L4" s="3">
        <v>15000</v>
      </c>
      <c t="s" r="M4" s="1">
        <v>33</v>
      </c>
      <c t="s" r="N4" s="1">
        <v>34</v>
      </c>
      <c r="O4" s="3">
        <v>0</v>
      </c>
      <c t="s" r="P4" s="4">
        <v>35</v>
      </c>
      <c t="b" r="Q4" s="1">
        <v>0</v>
      </c>
      <c r="R4" s="2">
        <v>1</v>
      </c>
      <c r="S4" s="3">
        <v>15000</v>
      </c>
      <c t="s" r="T4" s="2">
        <v>31</v>
      </c>
      <c r="U4" s="3">
        <v>0</v>
      </c>
      <c t="s" r="V4" s="2">
        <v>31</v>
      </c>
      <c r="W4" s="3">
        <v>0</v>
      </c>
      <c t="s" r="X4" s="2">
        <v>31</v>
      </c>
      <c r="Y4" s="3">
        <v>0</v>
      </c>
      <c t="s" r="Z4" s="1">
        <v>31</v>
      </c>
      <c t="b" r="AA4" s="1">
        <v>0</v>
      </c>
    </row>
    <row r="5" outlineLevel="2">
      <c r="L5" s="6">
        <f>SUBTOTAL(9,L4)</f>
      </c>
    </row>
    <row r="6" outlineLevel="1">
      <c t="s" r="A6" s="5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outlineLevel="2">
      <c t="b" r="A7" s="1">
        <v>0</v>
      </c>
      <c t="s" r="B7" s="1">
        <v>37</v>
      </c>
      <c r="C7" s="2">
        <v>1</v>
      </c>
      <c t="s" r="D7" s="1">
        <v>38</v>
      </c>
      <c r="E7" s="2">
        <v>198</v>
      </c>
      <c t="s" r="F7" s="1">
        <v>31</v>
      </c>
      <c t="s" r="G7" s="1">
        <v>39</v>
      </c>
      <c t="s" r="H7" s="1">
        <v>39</v>
      </c>
      <c t="s" r="I7" s="2">
        <v>31</v>
      </c>
      <c r="J7" s="3">
        <v>3000</v>
      </c>
      <c r="K7" s="3">
        <v>1</v>
      </c>
      <c r="L7" s="3">
        <v>3000</v>
      </c>
      <c t="s" r="M7" s="1">
        <v>33</v>
      </c>
      <c t="s" r="N7" s="1">
        <v>34</v>
      </c>
      <c r="O7" s="3">
        <v>0</v>
      </c>
      <c t="s" r="P7" s="4">
        <v>40</v>
      </c>
      <c t="b" r="Q7" s="1">
        <v>0</v>
      </c>
      <c r="R7" s="2">
        <v>1</v>
      </c>
      <c r="S7" s="3">
        <v>3000</v>
      </c>
      <c t="s" r="T7" s="2">
        <v>31</v>
      </c>
      <c r="U7" s="3">
        <v>0</v>
      </c>
      <c t="s" r="V7" s="2">
        <v>31</v>
      </c>
      <c r="W7" s="3">
        <v>0</v>
      </c>
      <c t="s" r="X7" s="2">
        <v>31</v>
      </c>
      <c r="Y7" s="3">
        <v>0</v>
      </c>
      <c t="s" r="Z7" s="1">
        <v>31</v>
      </c>
      <c t="b" r="AA7" s="1">
        <v>0</v>
      </c>
    </row>
    <row r="8" outlineLevel="2">
      <c r="L8" s="6">
        <f>SUBTOTAL(9,L7)</f>
      </c>
    </row>
    <row r="9" outlineLevel="1">
      <c t="s" r="A9" s="5">
        <v>41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outlineLevel="2">
      <c t="b" r="A10" s="1">
        <v>1</v>
      </c>
      <c t="s" r="B10" s="1">
        <v>42</v>
      </c>
      <c r="C10" s="2">
        <v>2</v>
      </c>
      <c t="s" r="D10" s="1">
        <v>43</v>
      </c>
      <c r="E10" s="2">
        <v>197</v>
      </c>
      <c t="s" r="F10" s="1">
        <v>31</v>
      </c>
      <c t="s" r="G10" s="1">
        <v>44</v>
      </c>
      <c t="s" r="H10" s="1">
        <v>31</v>
      </c>
      <c t="s" r="I10" s="2">
        <v>31</v>
      </c>
      <c r="J10" s="3">
        <v>30000</v>
      </c>
      <c r="K10" s="3">
        <v>1</v>
      </c>
      <c r="L10" s="3">
        <v>30000</v>
      </c>
      <c t="s" r="M10" s="1">
        <v>33</v>
      </c>
      <c t="s" r="N10" s="1">
        <v>34</v>
      </c>
      <c r="O10" s="3">
        <v>0</v>
      </c>
      <c t="s" r="P10" s="4">
        <v>45</v>
      </c>
      <c t="b" r="Q10" s="1">
        <v>0</v>
      </c>
      <c r="R10" s="2">
        <v>1</v>
      </c>
      <c r="S10" s="3">
        <v>30000</v>
      </c>
      <c t="s" r="T10" s="2">
        <v>31</v>
      </c>
      <c r="U10" s="3">
        <v>0</v>
      </c>
      <c t="s" r="V10" s="2">
        <v>31</v>
      </c>
      <c r="W10" s="3">
        <v>0</v>
      </c>
      <c t="s" r="X10" s="2">
        <v>31</v>
      </c>
      <c r="Y10" s="3">
        <v>0</v>
      </c>
      <c t="s" r="Z10" s="1">
        <v>31</v>
      </c>
      <c t="b" r="AA10" s="1">
        <v>0</v>
      </c>
    </row>
    <row r="11" outlineLevel="2">
      <c t="b" r="A11" s="1">
        <v>0</v>
      </c>
      <c t="s" r="B11" s="1">
        <v>46</v>
      </c>
      <c r="C11" s="2">
        <v>2</v>
      </c>
      <c t="s" r="D11" s="1">
        <v>43</v>
      </c>
      <c r="E11" s="2">
        <v>210</v>
      </c>
      <c t="s" r="F11" s="1">
        <v>31</v>
      </c>
      <c t="s" r="G11" s="1">
        <v>47</v>
      </c>
      <c t="s" r="H11" s="1">
        <v>47</v>
      </c>
      <c t="s" r="I11" s="2">
        <v>31</v>
      </c>
      <c r="J11" s="3">
        <v>10000</v>
      </c>
      <c r="K11" s="3">
        <v>1</v>
      </c>
      <c r="L11" s="3">
        <v>10000</v>
      </c>
      <c t="s" r="M11" s="1">
        <v>33</v>
      </c>
      <c t="s" r="N11" s="1">
        <v>34</v>
      </c>
      <c r="O11" s="3">
        <v>0</v>
      </c>
      <c t="s" r="P11" s="4">
        <v>45</v>
      </c>
      <c t="b" r="Q11" s="1">
        <v>0</v>
      </c>
      <c r="R11" s="2">
        <v>1</v>
      </c>
      <c r="S11" s="3">
        <v>10000</v>
      </c>
      <c t="s" r="T11" s="2">
        <v>31</v>
      </c>
      <c r="U11" s="3">
        <v>0</v>
      </c>
      <c t="s" r="V11" s="2">
        <v>31</v>
      </c>
      <c r="W11" s="3">
        <v>0</v>
      </c>
      <c t="s" r="X11" s="2">
        <v>31</v>
      </c>
      <c r="Y11" s="3">
        <v>0</v>
      </c>
      <c t="s" r="Z11" s="1">
        <v>31</v>
      </c>
      <c t="b" r="AA11" s="1">
        <v>0</v>
      </c>
    </row>
    <row r="12" outlineLevel="2">
      <c r="L12" s="6">
        <f>SUBTOTAL(9,L10:L11)</f>
      </c>
    </row>
    <row r="13" outlineLevel="1">
      <c t="s" r="A13" s="5">
        <v>48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outlineLevel="2">
      <c t="b" r="A14" s="1">
        <v>0</v>
      </c>
      <c t="s" r="B14" s="1">
        <v>49</v>
      </c>
      <c r="C14" s="2">
        <v>3</v>
      </c>
      <c t="s" r="D14" s="1">
        <v>50</v>
      </c>
      <c r="E14" s="2">
        <v>202</v>
      </c>
      <c t="s" r="F14" s="1">
        <v>31</v>
      </c>
      <c t="s" r="G14" s="1">
        <v>39</v>
      </c>
      <c t="s" r="H14" s="1">
        <v>39</v>
      </c>
      <c t="s" r="I14" s="2">
        <v>31</v>
      </c>
      <c r="J14" s="3">
        <v>5000</v>
      </c>
      <c r="K14" s="3">
        <v>1</v>
      </c>
      <c r="L14" s="3">
        <v>5000</v>
      </c>
      <c t="s" r="M14" s="1">
        <v>33</v>
      </c>
      <c t="s" r="N14" s="1">
        <v>34</v>
      </c>
      <c r="O14" s="3">
        <v>0</v>
      </c>
      <c t="s" r="P14" s="4">
        <v>51</v>
      </c>
      <c t="b" r="Q14" s="1">
        <v>0</v>
      </c>
      <c r="R14" s="2">
        <v>1</v>
      </c>
      <c r="S14" s="3">
        <v>5000</v>
      </c>
      <c t="s" r="T14" s="2">
        <v>31</v>
      </c>
      <c r="U14" s="3">
        <v>0</v>
      </c>
      <c t="s" r="V14" s="2">
        <v>31</v>
      </c>
      <c r="W14" s="3">
        <v>0</v>
      </c>
      <c t="s" r="X14" s="2">
        <v>31</v>
      </c>
      <c r="Y14" s="3">
        <v>0</v>
      </c>
      <c t="s" r="Z14" s="1">
        <v>31</v>
      </c>
      <c t="b" r="AA14" s="1">
        <v>0</v>
      </c>
    </row>
    <row r="15" outlineLevel="2">
      <c r="L15" s="6">
        <f>SUBTOTAL(9,L14)</f>
      </c>
    </row>
    <row r="16" outlineLevel="1">
      <c t="s" r="A16" s="5">
        <v>52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outlineLevel="2">
      <c t="b" r="A17" s="1">
        <v>0</v>
      </c>
      <c t="s" r="B17" s="1">
        <v>53</v>
      </c>
      <c r="C17" s="2">
        <v>1</v>
      </c>
      <c t="s" r="D17" s="1">
        <v>54</v>
      </c>
      <c r="E17" s="2">
        <v>203</v>
      </c>
      <c t="s" r="F17" s="1">
        <v>31</v>
      </c>
      <c t="s" r="G17" s="1">
        <v>55</v>
      </c>
      <c t="s" r="H17" s="1">
        <v>55</v>
      </c>
      <c t="s" r="I17" s="2">
        <v>31</v>
      </c>
      <c r="J17" s="3">
        <v>9500</v>
      </c>
      <c r="K17" s="3">
        <v>1</v>
      </c>
      <c r="L17" s="3">
        <v>9500</v>
      </c>
      <c t="s" r="M17" s="1">
        <v>33</v>
      </c>
      <c t="s" r="N17" s="1">
        <v>34</v>
      </c>
      <c r="O17" s="3">
        <v>0</v>
      </c>
      <c t="s" r="P17" s="4">
        <v>56</v>
      </c>
      <c t="b" r="Q17" s="1">
        <v>0</v>
      </c>
      <c r="R17" s="2">
        <v>1</v>
      </c>
      <c r="S17" s="3">
        <v>9500</v>
      </c>
      <c t="s" r="T17" s="2">
        <v>31</v>
      </c>
      <c r="U17" s="3">
        <v>0</v>
      </c>
      <c t="s" r="V17" s="2">
        <v>31</v>
      </c>
      <c r="W17" s="3">
        <v>0</v>
      </c>
      <c t="s" r="X17" s="2">
        <v>31</v>
      </c>
      <c r="Y17" s="3">
        <v>0</v>
      </c>
      <c t="s" r="Z17" s="1">
        <v>31</v>
      </c>
      <c t="b" r="AA17" s="1">
        <v>0</v>
      </c>
    </row>
    <row r="18" outlineLevel="2">
      <c r="L18" s="6">
        <f>SUBTOTAL(9,L17)</f>
      </c>
    </row>
    <row r="19" outlineLevel="1">
      <c r="L19" s="6">
        <f>SUBTOTAL(9,L4,L7,L10:L11,L14,L17)</f>
      </c>
    </row>
    <row r="20">
      <c t="s" r="A20" s="5">
        <v>57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outlineLevel="1">
      <c t="s" r="A21" s="5">
        <v>58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outlineLevel="2">
      <c t="b" r="A22" s="1">
        <v>0</v>
      </c>
      <c t="s" r="B22" s="1">
        <v>59</v>
      </c>
      <c r="C22" s="2">
        <v>2</v>
      </c>
      <c t="s" r="D22" s="1">
        <v>60</v>
      </c>
      <c r="E22" s="2">
        <v>130</v>
      </c>
      <c t="s" r="F22" s="1">
        <v>31</v>
      </c>
      <c t="s" r="G22" s="1">
        <v>61</v>
      </c>
      <c t="s" r="H22" s="1">
        <v>31</v>
      </c>
      <c t="s" r="I22" s="2">
        <v>31</v>
      </c>
      <c r="J22" s="3">
        <v>200</v>
      </c>
      <c r="K22" s="3">
        <v>40</v>
      </c>
      <c r="L22" s="3">
        <v>8000</v>
      </c>
      <c t="s" r="M22" s="1">
        <v>33</v>
      </c>
      <c t="s" r="N22" s="1">
        <v>34</v>
      </c>
      <c r="O22" s="3">
        <v>0</v>
      </c>
      <c t="s" r="P22" s="4">
        <v>62</v>
      </c>
      <c t="b" r="Q22" s="1">
        <v>0</v>
      </c>
      <c r="R22" s="2">
        <v>40</v>
      </c>
      <c r="S22" s="3">
        <v>8000</v>
      </c>
      <c t="s" r="T22" s="2">
        <v>31</v>
      </c>
      <c r="U22" s="3">
        <v>0</v>
      </c>
      <c t="s" r="V22" s="2">
        <v>31</v>
      </c>
      <c r="W22" s="3">
        <v>0</v>
      </c>
      <c t="s" r="X22" s="2">
        <v>31</v>
      </c>
      <c r="Y22" s="3">
        <v>0</v>
      </c>
      <c t="s" r="Z22" s="1">
        <v>31</v>
      </c>
      <c t="b" r="AA22" s="1">
        <v>0</v>
      </c>
    </row>
    <row r="23" outlineLevel="2">
      <c t="b" r="A23" s="1">
        <v>0</v>
      </c>
      <c t="s" r="B23" s="1">
        <v>63</v>
      </c>
      <c r="C23" s="2">
        <v>2</v>
      </c>
      <c t="s" r="D23" s="1">
        <v>60</v>
      </c>
      <c r="E23" s="2">
        <v>131</v>
      </c>
      <c t="s" r="F23" s="1">
        <v>31</v>
      </c>
      <c t="s" r="G23" s="1">
        <v>64</v>
      </c>
      <c t="s" r="H23" s="1">
        <v>31</v>
      </c>
      <c t="s" r="I23" s="2">
        <v>31</v>
      </c>
      <c r="J23" s="3">
        <v>100</v>
      </c>
      <c r="K23" s="3">
        <v>300</v>
      </c>
      <c r="L23" s="3">
        <v>30000</v>
      </c>
      <c t="s" r="M23" s="1">
        <v>33</v>
      </c>
      <c t="s" r="N23" s="1">
        <v>34</v>
      </c>
      <c r="O23" s="3">
        <v>0</v>
      </c>
      <c t="s" r="P23" s="4">
        <v>62</v>
      </c>
      <c t="b" r="Q23" s="1">
        <v>0</v>
      </c>
      <c r="R23" s="2">
        <v>300</v>
      </c>
      <c r="S23" s="3">
        <v>30000</v>
      </c>
      <c t="s" r="T23" s="2">
        <v>31</v>
      </c>
      <c r="U23" s="3">
        <v>0</v>
      </c>
      <c t="s" r="V23" s="2">
        <v>31</v>
      </c>
      <c r="W23" s="3">
        <v>0</v>
      </c>
      <c t="s" r="X23" s="2">
        <v>31</v>
      </c>
      <c r="Y23" s="3">
        <v>0</v>
      </c>
      <c t="s" r="Z23" s="1">
        <v>31</v>
      </c>
      <c t="b" r="AA23" s="1">
        <v>0</v>
      </c>
    </row>
    <row r="24" outlineLevel="2">
      <c t="b" r="A24" s="1">
        <v>0</v>
      </c>
      <c t="s" r="B24" s="1">
        <v>65</v>
      </c>
      <c r="C24" s="2">
        <v>2</v>
      </c>
      <c t="s" r="D24" s="1">
        <v>60</v>
      </c>
      <c r="E24" s="2">
        <v>215</v>
      </c>
      <c t="s" r="F24" s="1">
        <v>31</v>
      </c>
      <c t="s" r="G24" s="1">
        <v>66</v>
      </c>
      <c t="s" r="H24" s="1">
        <v>66</v>
      </c>
      <c t="s" r="I24" s="2">
        <v>31</v>
      </c>
      <c r="J24" s="3">
        <v>3200</v>
      </c>
      <c r="K24" s="3">
        <v>4</v>
      </c>
      <c r="L24" s="3">
        <v>12800</v>
      </c>
      <c t="s" r="M24" s="1">
        <v>33</v>
      </c>
      <c t="s" r="N24" s="1">
        <v>34</v>
      </c>
      <c r="O24" s="3">
        <v>0</v>
      </c>
      <c t="s" r="P24" s="4">
        <v>62</v>
      </c>
      <c t="b" r="Q24" s="1">
        <v>0</v>
      </c>
      <c r="R24" s="2">
        <v>4</v>
      </c>
      <c r="S24" s="3">
        <v>12800</v>
      </c>
      <c t="s" r="T24" s="2">
        <v>31</v>
      </c>
      <c r="U24" s="3">
        <v>0</v>
      </c>
      <c t="s" r="V24" s="2">
        <v>31</v>
      </c>
      <c r="W24" s="3">
        <v>0</v>
      </c>
      <c t="s" r="X24" s="2">
        <v>31</v>
      </c>
      <c r="Y24" s="3">
        <v>0</v>
      </c>
      <c t="s" r="Z24" s="1">
        <v>31</v>
      </c>
      <c t="b" r="AA24" s="1">
        <v>0</v>
      </c>
    </row>
    <row r="25" outlineLevel="2">
      <c t="b" r="A25" s="1">
        <v>0</v>
      </c>
      <c t="s" r="B25" s="1">
        <v>67</v>
      </c>
      <c r="C25" s="2">
        <v>2</v>
      </c>
      <c t="s" r="D25" s="1">
        <v>60</v>
      </c>
      <c r="E25" s="2">
        <v>219</v>
      </c>
      <c t="s" r="F25" s="1">
        <v>31</v>
      </c>
      <c t="s" r="G25" s="1">
        <v>68</v>
      </c>
      <c t="s" r="H25" s="1">
        <v>68</v>
      </c>
      <c t="s" r="I25" s="2">
        <v>31</v>
      </c>
      <c r="J25" s="3">
        <v>2000</v>
      </c>
      <c r="K25" s="3">
        <v>1</v>
      </c>
      <c r="L25" s="3">
        <v>2000</v>
      </c>
      <c t="s" r="M25" s="1">
        <v>33</v>
      </c>
      <c t="s" r="N25" s="1">
        <v>34</v>
      </c>
      <c r="O25" s="3">
        <v>0</v>
      </c>
      <c t="s" r="P25" s="4">
        <v>62</v>
      </c>
      <c t="b" r="Q25" s="1">
        <v>0</v>
      </c>
      <c r="R25" s="2">
        <v>1</v>
      </c>
      <c r="S25" s="3">
        <v>2000</v>
      </c>
      <c t="s" r="T25" s="2">
        <v>31</v>
      </c>
      <c r="U25" s="3">
        <v>0</v>
      </c>
      <c t="s" r="V25" s="2">
        <v>31</v>
      </c>
      <c r="W25" s="3">
        <v>0</v>
      </c>
      <c t="s" r="X25" s="2">
        <v>31</v>
      </c>
      <c r="Y25" s="3">
        <v>0</v>
      </c>
      <c t="s" r="Z25" s="1">
        <v>31</v>
      </c>
      <c t="b" r="AA25" s="1">
        <v>0</v>
      </c>
    </row>
    <row r="26" outlineLevel="2">
      <c r="L26" s="6">
        <f>SUBTOTAL(9,L22:L25)</f>
      </c>
    </row>
    <row r="27" outlineLevel="1">
      <c t="s" r="A27" s="5">
        <v>69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outlineLevel="2">
      <c t="b" r="A28" s="1">
        <v>0</v>
      </c>
      <c t="s" r="B28" s="1">
        <v>70</v>
      </c>
      <c r="C28" s="2">
        <v>2</v>
      </c>
      <c t="s" r="D28" s="1">
        <v>43</v>
      </c>
      <c r="E28" s="2">
        <v>49</v>
      </c>
      <c t="s" r="F28" s="1">
        <v>31</v>
      </c>
      <c t="s" r="G28" s="1">
        <v>71</v>
      </c>
      <c t="s" r="H28" s="1">
        <v>31</v>
      </c>
      <c t="s" r="I28" s="2">
        <v>31</v>
      </c>
      <c r="J28" s="3">
        <v>70</v>
      </c>
      <c r="K28" s="3">
        <v>9</v>
      </c>
      <c r="L28" s="3">
        <v>630</v>
      </c>
      <c t="s" r="M28" s="1">
        <v>33</v>
      </c>
      <c t="s" r="N28" s="1">
        <v>34</v>
      </c>
      <c r="O28" s="3">
        <v>0</v>
      </c>
      <c t="s" r="P28" s="4">
        <v>72</v>
      </c>
      <c t="b" r="Q28" s="1">
        <v>0</v>
      </c>
      <c r="R28" s="2">
        <v>9</v>
      </c>
      <c r="S28" s="3">
        <v>630</v>
      </c>
      <c t="s" r="T28" s="2">
        <v>31</v>
      </c>
      <c r="U28" s="3">
        <v>0</v>
      </c>
      <c t="s" r="V28" s="2">
        <v>31</v>
      </c>
      <c r="W28" s="3">
        <v>0</v>
      </c>
      <c t="s" r="X28" s="2">
        <v>31</v>
      </c>
      <c r="Y28" s="3">
        <v>0</v>
      </c>
      <c t="s" r="Z28" s="1">
        <v>31</v>
      </c>
      <c t="b" r="AA28" s="1">
        <v>0</v>
      </c>
    </row>
    <row r="29" outlineLevel="2">
      <c t="b" r="A29" s="1">
        <v>0</v>
      </c>
      <c t="s" r="B29" s="1">
        <v>73</v>
      </c>
      <c r="C29" s="2">
        <v>2</v>
      </c>
      <c t="s" r="D29" s="1">
        <v>43</v>
      </c>
      <c r="E29" s="2">
        <v>186</v>
      </c>
      <c t="s" r="F29" s="1">
        <v>31</v>
      </c>
      <c t="s" r="G29" s="1">
        <v>74</v>
      </c>
      <c t="s" r="H29" s="1">
        <v>74</v>
      </c>
      <c t="s" r="I29" s="2">
        <v>31</v>
      </c>
      <c r="J29" s="3">
        <v>2500</v>
      </c>
      <c r="K29" s="3">
        <v>3</v>
      </c>
      <c r="L29" s="3">
        <v>7500</v>
      </c>
      <c t="s" r="M29" s="1">
        <v>33</v>
      </c>
      <c t="s" r="N29" s="1">
        <v>34</v>
      </c>
      <c r="O29" s="3">
        <v>0</v>
      </c>
      <c t="s" r="P29" s="4">
        <v>72</v>
      </c>
      <c t="b" r="Q29" s="1">
        <v>0</v>
      </c>
      <c r="R29" s="2">
        <v>3</v>
      </c>
      <c r="S29" s="3">
        <v>7500</v>
      </c>
      <c t="s" r="T29" s="2">
        <v>31</v>
      </c>
      <c r="U29" s="3">
        <v>0</v>
      </c>
      <c t="s" r="V29" s="2">
        <v>31</v>
      </c>
      <c r="W29" s="3">
        <v>0</v>
      </c>
      <c t="s" r="X29" s="2">
        <v>31</v>
      </c>
      <c r="Y29" s="3">
        <v>0</v>
      </c>
      <c t="s" r="Z29" s="1">
        <v>31</v>
      </c>
      <c t="b" r="AA29" s="1">
        <v>0</v>
      </c>
    </row>
    <row r="30" outlineLevel="2">
      <c t="b" r="A30" s="1">
        <v>0</v>
      </c>
      <c t="s" r="B30" s="1">
        <v>75</v>
      </c>
      <c r="C30" s="2">
        <v>2</v>
      </c>
      <c t="s" r="D30" s="1">
        <v>43</v>
      </c>
      <c r="E30" s="2">
        <v>213</v>
      </c>
      <c t="s" r="F30" s="1">
        <v>31</v>
      </c>
      <c t="s" r="G30" s="1">
        <v>76</v>
      </c>
      <c t="s" r="H30" s="1">
        <v>76</v>
      </c>
      <c t="s" r="I30" s="2">
        <v>31</v>
      </c>
      <c r="J30" s="3">
        <v>1479</v>
      </c>
      <c r="K30" s="3">
        <v>18</v>
      </c>
      <c r="L30" s="3">
        <v>26622</v>
      </c>
      <c t="s" r="M30" s="1">
        <v>33</v>
      </c>
      <c t="s" r="N30" s="1">
        <v>34</v>
      </c>
      <c r="O30" s="3">
        <v>0</v>
      </c>
      <c t="s" r="P30" s="4">
        <v>72</v>
      </c>
      <c t="b" r="Q30" s="1">
        <v>0</v>
      </c>
      <c r="R30" s="2">
        <v>18</v>
      </c>
      <c r="S30" s="3">
        <v>26622</v>
      </c>
      <c t="s" r="T30" s="2">
        <v>31</v>
      </c>
      <c r="U30" s="3">
        <v>0</v>
      </c>
      <c t="s" r="V30" s="2">
        <v>31</v>
      </c>
      <c r="W30" s="3">
        <v>0</v>
      </c>
      <c t="s" r="X30" s="2">
        <v>31</v>
      </c>
      <c r="Y30" s="3">
        <v>0</v>
      </c>
      <c t="s" r="Z30" s="1">
        <v>31</v>
      </c>
      <c t="b" r="AA30" s="1">
        <v>0</v>
      </c>
    </row>
    <row r="31" outlineLevel="2">
      <c t="b" r="A31" s="1">
        <v>0</v>
      </c>
      <c t="s" r="B31" s="1">
        <v>77</v>
      </c>
      <c r="C31" s="2">
        <v>2</v>
      </c>
      <c t="s" r="D31" s="1">
        <v>43</v>
      </c>
      <c r="E31" s="2">
        <v>214</v>
      </c>
      <c t="s" r="F31" s="1">
        <v>31</v>
      </c>
      <c t="s" r="G31" s="1">
        <v>78</v>
      </c>
      <c t="s" r="H31" s="1">
        <v>78</v>
      </c>
      <c t="s" r="I31" s="2">
        <v>31</v>
      </c>
      <c r="J31" s="3">
        <v>2937</v>
      </c>
      <c r="K31" s="3">
        <v>5</v>
      </c>
      <c r="L31" s="3">
        <v>14685</v>
      </c>
      <c t="s" r="M31" s="1">
        <v>33</v>
      </c>
      <c t="s" r="N31" s="1">
        <v>34</v>
      </c>
      <c r="O31" s="3">
        <v>0</v>
      </c>
      <c t="s" r="P31" s="4">
        <v>72</v>
      </c>
      <c t="b" r="Q31" s="1">
        <v>0</v>
      </c>
      <c r="R31" s="2">
        <v>5</v>
      </c>
      <c r="S31" s="3">
        <v>14685</v>
      </c>
      <c t="s" r="T31" s="2">
        <v>31</v>
      </c>
      <c r="U31" s="3">
        <v>0</v>
      </c>
      <c t="s" r="V31" s="2">
        <v>31</v>
      </c>
      <c r="W31" s="3">
        <v>0</v>
      </c>
      <c t="s" r="X31" s="2">
        <v>31</v>
      </c>
      <c r="Y31" s="3">
        <v>0</v>
      </c>
      <c t="s" r="Z31" s="1">
        <v>31</v>
      </c>
      <c t="b" r="AA31" s="1">
        <v>0</v>
      </c>
    </row>
    <row r="32" outlineLevel="2">
      <c t="b" r="A32" s="1">
        <v>0</v>
      </c>
      <c t="s" r="B32" s="1">
        <v>79</v>
      </c>
      <c r="C32" s="2">
        <v>2</v>
      </c>
      <c t="s" r="D32" s="1">
        <v>43</v>
      </c>
      <c r="E32" s="2">
        <v>216</v>
      </c>
      <c t="s" r="F32" s="1">
        <v>31</v>
      </c>
      <c t="s" r="G32" s="1">
        <v>80</v>
      </c>
      <c t="s" r="H32" s="1">
        <v>80</v>
      </c>
      <c t="s" r="I32" s="2">
        <v>31</v>
      </c>
      <c r="J32" s="3">
        <v>6069</v>
      </c>
      <c r="K32" s="3">
        <v>3</v>
      </c>
      <c r="L32" s="3">
        <v>18207</v>
      </c>
      <c t="s" r="M32" s="1">
        <v>33</v>
      </c>
      <c t="s" r="N32" s="1">
        <v>34</v>
      </c>
      <c r="O32" s="3">
        <v>0</v>
      </c>
      <c t="s" r="P32" s="4">
        <v>72</v>
      </c>
      <c t="b" r="Q32" s="1">
        <v>0</v>
      </c>
      <c r="R32" s="2">
        <v>3</v>
      </c>
      <c r="S32" s="3">
        <v>18207</v>
      </c>
      <c t="s" r="T32" s="2">
        <v>31</v>
      </c>
      <c r="U32" s="3">
        <v>0</v>
      </c>
      <c t="s" r="V32" s="2">
        <v>31</v>
      </c>
      <c r="W32" s="3">
        <v>0</v>
      </c>
      <c t="s" r="X32" s="2">
        <v>31</v>
      </c>
      <c r="Y32" s="3">
        <v>0</v>
      </c>
      <c t="s" r="Z32" s="1">
        <v>31</v>
      </c>
      <c t="b" r="AA32" s="1">
        <v>0</v>
      </c>
    </row>
    <row r="33" outlineLevel="2">
      <c t="b" r="A33" s="1">
        <v>0</v>
      </c>
      <c t="s" r="B33" s="1">
        <v>81</v>
      </c>
      <c r="C33" s="2">
        <v>2</v>
      </c>
      <c t="s" r="D33" s="1">
        <v>43</v>
      </c>
      <c r="E33" s="2">
        <v>217</v>
      </c>
      <c t="s" r="F33" s="1">
        <v>31</v>
      </c>
      <c t="s" r="G33" s="1">
        <v>82</v>
      </c>
      <c t="s" r="H33" s="1">
        <v>82</v>
      </c>
      <c t="s" r="I33" s="2">
        <v>31</v>
      </c>
      <c r="J33" s="3">
        <v>6375</v>
      </c>
      <c r="K33" s="3">
        <v>2</v>
      </c>
      <c r="L33" s="3">
        <v>12750</v>
      </c>
      <c t="s" r="M33" s="1">
        <v>33</v>
      </c>
      <c t="s" r="N33" s="1">
        <v>34</v>
      </c>
      <c r="O33" s="3">
        <v>0</v>
      </c>
      <c t="s" r="P33" s="4">
        <v>72</v>
      </c>
      <c t="b" r="Q33" s="1">
        <v>0</v>
      </c>
      <c r="R33" s="2">
        <v>2</v>
      </c>
      <c r="S33" s="3">
        <v>12750</v>
      </c>
      <c t="s" r="T33" s="2">
        <v>31</v>
      </c>
      <c r="U33" s="3">
        <v>0</v>
      </c>
      <c t="s" r="V33" s="2">
        <v>31</v>
      </c>
      <c r="W33" s="3">
        <v>0</v>
      </c>
      <c t="s" r="X33" s="2">
        <v>31</v>
      </c>
      <c r="Y33" s="3">
        <v>0</v>
      </c>
      <c t="s" r="Z33" s="1">
        <v>31</v>
      </c>
      <c t="b" r="AA33" s="1">
        <v>0</v>
      </c>
    </row>
    <row r="34" outlineLevel="2">
      <c t="b" r="A34" s="1">
        <v>0</v>
      </c>
      <c t="s" r="B34" s="1">
        <v>83</v>
      </c>
      <c r="C34" s="2">
        <v>2</v>
      </c>
      <c t="s" r="D34" s="1">
        <v>43</v>
      </c>
      <c r="E34" s="2">
        <v>218</v>
      </c>
      <c t="s" r="F34" s="1">
        <v>31</v>
      </c>
      <c t="s" r="G34" s="1">
        <v>84</v>
      </c>
      <c t="s" r="H34" s="1">
        <v>84</v>
      </c>
      <c t="s" r="I34" s="2">
        <v>31</v>
      </c>
      <c r="J34" s="3">
        <v>9438</v>
      </c>
      <c r="K34" s="3">
        <v>3</v>
      </c>
      <c r="L34" s="3">
        <v>28314</v>
      </c>
      <c t="s" r="M34" s="1">
        <v>33</v>
      </c>
      <c t="s" r="N34" s="1">
        <v>34</v>
      </c>
      <c r="O34" s="3">
        <v>0</v>
      </c>
      <c t="s" r="P34" s="4">
        <v>72</v>
      </c>
      <c t="b" r="Q34" s="1">
        <v>0</v>
      </c>
      <c r="R34" s="2">
        <v>3</v>
      </c>
      <c r="S34" s="3">
        <v>28314</v>
      </c>
      <c t="s" r="T34" s="2">
        <v>31</v>
      </c>
      <c r="U34" s="3">
        <v>0</v>
      </c>
      <c t="s" r="V34" s="2">
        <v>31</v>
      </c>
      <c r="W34" s="3">
        <v>0</v>
      </c>
      <c t="s" r="X34" s="2">
        <v>31</v>
      </c>
      <c r="Y34" s="3">
        <v>0</v>
      </c>
      <c t="s" r="Z34" s="1">
        <v>31</v>
      </c>
      <c t="b" r="AA34" s="1">
        <v>0</v>
      </c>
    </row>
    <row r="35" outlineLevel="2">
      <c r="L35" s="6">
        <f>SUBTOTAL(9,L28:L34)</f>
      </c>
    </row>
    <row r="36" outlineLevel="1">
      <c t="s" r="A36" s="5">
        <v>85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outlineLevel="2">
      <c t="b" r="A37" s="1">
        <v>0</v>
      </c>
      <c t="s" r="B37" s="1">
        <v>86</v>
      </c>
      <c r="C37" s="2">
        <v>1</v>
      </c>
      <c t="s" r="D37" s="1">
        <v>54</v>
      </c>
      <c r="E37" s="2">
        <v>207</v>
      </c>
      <c t="s" r="F37" s="1">
        <v>31</v>
      </c>
      <c t="s" r="G37" s="1">
        <v>87</v>
      </c>
      <c t="s" r="H37" s="1">
        <v>87</v>
      </c>
      <c t="s" r="I37" s="2">
        <v>31</v>
      </c>
      <c r="J37" s="3">
        <v>1000</v>
      </c>
      <c r="K37" s="3">
        <v>3</v>
      </c>
      <c r="L37" s="3">
        <v>3000</v>
      </c>
      <c t="s" r="M37" s="1">
        <v>33</v>
      </c>
      <c t="s" r="N37" s="1">
        <v>34</v>
      </c>
      <c r="O37" s="3">
        <v>0</v>
      </c>
      <c t="s" r="P37" s="4">
        <v>88</v>
      </c>
      <c t="b" r="Q37" s="1">
        <v>0</v>
      </c>
      <c r="R37" s="2">
        <v>3</v>
      </c>
      <c r="S37" s="3">
        <v>3000</v>
      </c>
      <c t="s" r="T37" s="2">
        <v>31</v>
      </c>
      <c r="U37" s="3">
        <v>0</v>
      </c>
      <c t="s" r="V37" s="2">
        <v>31</v>
      </c>
      <c r="W37" s="3">
        <v>0</v>
      </c>
      <c t="s" r="X37" s="2">
        <v>31</v>
      </c>
      <c r="Y37" s="3">
        <v>0</v>
      </c>
      <c t="s" r="Z37" s="1">
        <v>31</v>
      </c>
      <c t="b" r="AA37" s="1">
        <v>0</v>
      </c>
    </row>
    <row r="38" outlineLevel="2">
      <c r="L38" s="6">
        <f>SUBTOTAL(9,L37)</f>
      </c>
    </row>
    <row r="39" outlineLevel="1">
      <c t="s" r="A39" s="5">
        <v>89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outlineLevel="2">
      <c t="b" r="A40" s="1">
        <v>0</v>
      </c>
      <c t="s" r="B40" s="1">
        <v>90</v>
      </c>
      <c r="C40" s="2">
        <v>3</v>
      </c>
      <c t="s" r="D40" s="1">
        <v>91</v>
      </c>
      <c r="E40" s="2">
        <v>246</v>
      </c>
      <c t="s" r="F40" s="1">
        <v>31</v>
      </c>
      <c t="s" r="G40" s="1">
        <v>92</v>
      </c>
      <c t="s" r="H40" s="1">
        <v>92</v>
      </c>
      <c t="s" r="I40" s="2">
        <v>31</v>
      </c>
      <c r="J40" s="3">
        <v>7100</v>
      </c>
      <c r="K40" s="3">
        <v>1</v>
      </c>
      <c r="L40" s="3">
        <v>7100</v>
      </c>
      <c t="s" r="M40" s="1">
        <v>33</v>
      </c>
      <c t="s" r="N40" s="1">
        <v>34</v>
      </c>
      <c r="O40" s="3">
        <v>0</v>
      </c>
      <c t="s" r="P40" s="4">
        <v>93</v>
      </c>
      <c t="b" r="Q40" s="1">
        <v>0</v>
      </c>
      <c r="R40" s="2">
        <v>1</v>
      </c>
      <c r="S40" s="3">
        <v>7100</v>
      </c>
      <c t="s" r="T40" s="2">
        <v>31</v>
      </c>
      <c r="U40" s="3">
        <v>0</v>
      </c>
      <c t="s" r="V40" s="2">
        <v>31</v>
      </c>
      <c r="W40" s="3">
        <v>0</v>
      </c>
      <c t="s" r="X40" s="2">
        <v>31</v>
      </c>
      <c r="Y40" s="3">
        <v>0</v>
      </c>
      <c t="s" r="Z40" s="1">
        <v>31</v>
      </c>
      <c t="b" r="AA40" s="1">
        <v>0</v>
      </c>
    </row>
    <row r="41" outlineLevel="2">
      <c t="b" r="A41" s="1">
        <v>0</v>
      </c>
      <c t="s" r="B41" s="1">
        <v>94</v>
      </c>
      <c r="C41" s="2">
        <v>3</v>
      </c>
      <c t="s" r="D41" s="1">
        <v>91</v>
      </c>
      <c r="E41" s="2">
        <v>248</v>
      </c>
      <c t="s" r="F41" s="1">
        <v>31</v>
      </c>
      <c t="s" r="G41" s="1">
        <v>95</v>
      </c>
      <c t="s" r="H41" s="1">
        <v>95</v>
      </c>
      <c t="s" r="I41" s="2">
        <v>31</v>
      </c>
      <c r="J41" s="3">
        <v>1000</v>
      </c>
      <c r="K41" s="3">
        <v>1</v>
      </c>
      <c r="L41" s="3">
        <v>1000</v>
      </c>
      <c t="s" r="M41" s="1">
        <v>33</v>
      </c>
      <c t="s" r="N41" s="1">
        <v>34</v>
      </c>
      <c r="O41" s="3">
        <v>0</v>
      </c>
      <c t="s" r="P41" s="4">
        <v>93</v>
      </c>
      <c t="b" r="Q41" s="1">
        <v>0</v>
      </c>
      <c r="R41" s="2">
        <v>1</v>
      </c>
      <c r="S41" s="3">
        <v>1000</v>
      </c>
      <c t="s" r="T41" s="2">
        <v>31</v>
      </c>
      <c r="U41" s="3">
        <v>0</v>
      </c>
      <c t="s" r="V41" s="2">
        <v>31</v>
      </c>
      <c r="W41" s="3">
        <v>0</v>
      </c>
      <c t="s" r="X41" s="2">
        <v>31</v>
      </c>
      <c r="Y41" s="3">
        <v>0</v>
      </c>
      <c t="s" r="Z41" s="1">
        <v>31</v>
      </c>
      <c t="b" r="AA41" s="1">
        <v>0</v>
      </c>
    </row>
    <row r="42" outlineLevel="2">
      <c r="L42" s="6">
        <f>SUBTOTAL(9,L40:L41)</f>
      </c>
    </row>
    <row r="43" outlineLevel="1">
      <c r="L43" s="6">
        <f>SUBTOTAL(9,L22:L25,L28:L34,L37,L40:L41)</f>
      </c>
    </row>
    <row r="44">
      <c t="s" r="A44" s="5">
        <v>96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outlineLevel="1">
      <c t="s" r="A45" s="5">
        <v>97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outlineLevel="2">
      <c t="b" r="A46" s="1">
        <v>0</v>
      </c>
      <c t="s" r="B46" s="1">
        <v>98</v>
      </c>
      <c r="C46" s="2">
        <v>1</v>
      </c>
      <c t="s" r="D46" s="1">
        <v>38</v>
      </c>
      <c r="E46" s="2">
        <v>1</v>
      </c>
      <c t="s" r="F46" s="1">
        <v>31</v>
      </c>
      <c t="s" r="G46" s="1">
        <v>99</v>
      </c>
      <c t="s" r="H46" s="1">
        <v>31</v>
      </c>
      <c t="s" r="I46" s="2">
        <v>31</v>
      </c>
      <c r="J46" s="3">
        <v>285</v>
      </c>
      <c r="K46" s="3">
        <v>75</v>
      </c>
      <c r="L46" s="3">
        <v>21375</v>
      </c>
      <c t="s" r="M46" s="1">
        <v>33</v>
      </c>
      <c t="s" r="N46" s="1">
        <v>34</v>
      </c>
      <c r="O46" s="3">
        <v>0</v>
      </c>
      <c t="s" r="P46" s="4">
        <v>100</v>
      </c>
      <c t="b" r="Q46" s="1">
        <v>0</v>
      </c>
      <c r="R46" s="2">
        <v>75</v>
      </c>
      <c r="S46" s="3">
        <v>21375</v>
      </c>
      <c t="s" r="T46" s="2">
        <v>31</v>
      </c>
      <c r="U46" s="3">
        <v>0</v>
      </c>
      <c t="s" r="V46" s="2">
        <v>31</v>
      </c>
      <c r="W46" s="3">
        <v>0</v>
      </c>
      <c t="s" r="X46" s="2">
        <v>31</v>
      </c>
      <c r="Y46" s="3">
        <v>0</v>
      </c>
      <c t="s" r="Z46" s="1">
        <v>31</v>
      </c>
      <c t="b" r="AA46" s="1">
        <v>0</v>
      </c>
    </row>
    <row r="47" outlineLevel="2">
      <c t="b" r="A47" s="1">
        <v>0</v>
      </c>
      <c t="s" r="B47" s="1">
        <v>101</v>
      </c>
      <c r="C47" s="2">
        <v>1</v>
      </c>
      <c t="s" r="D47" s="1">
        <v>38</v>
      </c>
      <c r="E47" s="2">
        <v>6</v>
      </c>
      <c t="s" r="F47" s="1">
        <v>31</v>
      </c>
      <c t="s" r="G47" s="1">
        <v>102</v>
      </c>
      <c t="s" r="H47" s="1">
        <v>31</v>
      </c>
      <c t="s" r="I47" s="2">
        <v>31</v>
      </c>
      <c r="J47" s="3">
        <v>150</v>
      </c>
      <c r="K47" s="3">
        <v>20</v>
      </c>
      <c r="L47" s="3">
        <v>3000</v>
      </c>
      <c t="s" r="M47" s="1">
        <v>33</v>
      </c>
      <c t="s" r="N47" s="1">
        <v>34</v>
      </c>
      <c r="O47" s="3">
        <v>0</v>
      </c>
      <c t="s" r="P47" s="4">
        <v>100</v>
      </c>
      <c t="b" r="Q47" s="1">
        <v>0</v>
      </c>
      <c r="R47" s="2">
        <v>20</v>
      </c>
      <c r="S47" s="3">
        <v>3000</v>
      </c>
      <c t="s" r="T47" s="2">
        <v>31</v>
      </c>
      <c r="U47" s="3">
        <v>0</v>
      </c>
      <c t="s" r="V47" s="2">
        <v>31</v>
      </c>
      <c r="W47" s="3">
        <v>0</v>
      </c>
      <c t="s" r="X47" s="2">
        <v>31</v>
      </c>
      <c r="Y47" s="3">
        <v>0</v>
      </c>
      <c t="s" r="Z47" s="1">
        <v>31</v>
      </c>
      <c t="b" r="AA47" s="1">
        <v>0</v>
      </c>
    </row>
    <row r="48" outlineLevel="2">
      <c t="b" r="A48" s="1">
        <v>0</v>
      </c>
      <c t="s" r="B48" s="1">
        <v>103</v>
      </c>
      <c r="C48" s="2">
        <v>1</v>
      </c>
      <c t="s" r="D48" s="1">
        <v>38</v>
      </c>
      <c r="E48" s="2">
        <v>14</v>
      </c>
      <c t="s" r="F48" s="1">
        <v>31</v>
      </c>
      <c t="s" r="G48" s="1">
        <v>104</v>
      </c>
      <c t="s" r="H48" s="1">
        <v>31</v>
      </c>
      <c t="s" r="I48" s="2">
        <v>31</v>
      </c>
      <c r="J48" s="3">
        <v>30</v>
      </c>
      <c r="K48" s="3">
        <v>30</v>
      </c>
      <c r="L48" s="3">
        <v>900</v>
      </c>
      <c t="s" r="M48" s="1">
        <v>33</v>
      </c>
      <c t="s" r="N48" s="1">
        <v>34</v>
      </c>
      <c r="O48" s="3">
        <v>0</v>
      </c>
      <c t="s" r="P48" s="4">
        <v>100</v>
      </c>
      <c t="b" r="Q48" s="1">
        <v>0</v>
      </c>
      <c r="R48" s="2">
        <v>30</v>
      </c>
      <c r="S48" s="3">
        <v>900</v>
      </c>
      <c t="s" r="T48" s="2">
        <v>31</v>
      </c>
      <c r="U48" s="3">
        <v>0</v>
      </c>
      <c t="s" r="V48" s="2">
        <v>31</v>
      </c>
      <c r="W48" s="3">
        <v>0</v>
      </c>
      <c t="s" r="X48" s="2">
        <v>31</v>
      </c>
      <c r="Y48" s="3">
        <v>0</v>
      </c>
      <c t="s" r="Z48" s="1">
        <v>31</v>
      </c>
      <c t="b" r="AA48" s="1">
        <v>0</v>
      </c>
    </row>
    <row r="49" outlineLevel="2">
      <c t="b" r="A49" s="1">
        <v>0</v>
      </c>
      <c t="s" r="B49" s="1">
        <v>105</v>
      </c>
      <c r="C49" s="2">
        <v>1</v>
      </c>
      <c t="s" r="D49" s="1">
        <v>38</v>
      </c>
      <c r="E49" s="2">
        <v>18</v>
      </c>
      <c t="s" r="F49" s="1">
        <v>31</v>
      </c>
      <c t="s" r="G49" s="1">
        <v>106</v>
      </c>
      <c t="s" r="H49" s="1">
        <v>31</v>
      </c>
      <c t="s" r="I49" s="2">
        <v>31</v>
      </c>
      <c r="J49" s="3">
        <v>45</v>
      </c>
      <c r="K49" s="3">
        <v>25</v>
      </c>
      <c r="L49" s="3">
        <v>1125</v>
      </c>
      <c t="s" r="M49" s="1">
        <v>33</v>
      </c>
      <c t="s" r="N49" s="1">
        <v>34</v>
      </c>
      <c r="O49" s="3">
        <v>0</v>
      </c>
      <c t="s" r="P49" s="4">
        <v>100</v>
      </c>
      <c t="b" r="Q49" s="1">
        <v>0</v>
      </c>
      <c r="R49" s="2">
        <v>25</v>
      </c>
      <c r="S49" s="3">
        <v>1125</v>
      </c>
      <c t="s" r="T49" s="2">
        <v>31</v>
      </c>
      <c r="U49" s="3">
        <v>0</v>
      </c>
      <c t="s" r="V49" s="2">
        <v>31</v>
      </c>
      <c r="W49" s="3">
        <v>0</v>
      </c>
      <c t="s" r="X49" s="2">
        <v>31</v>
      </c>
      <c r="Y49" s="3">
        <v>0</v>
      </c>
      <c t="s" r="Z49" s="1">
        <v>31</v>
      </c>
      <c t="b" r="AA49" s="1">
        <v>0</v>
      </c>
    </row>
    <row r="50" outlineLevel="2">
      <c t="b" r="A50" s="1">
        <v>0</v>
      </c>
      <c t="s" r="B50" s="1">
        <v>107</v>
      </c>
      <c r="C50" s="2">
        <v>1</v>
      </c>
      <c t="s" r="D50" s="1">
        <v>38</v>
      </c>
      <c r="E50" s="2">
        <v>21</v>
      </c>
      <c t="s" r="F50" s="1">
        <v>31</v>
      </c>
      <c t="s" r="G50" s="1">
        <v>108</v>
      </c>
      <c t="s" r="H50" s="1">
        <v>31</v>
      </c>
      <c t="s" r="I50" s="2">
        <v>31</v>
      </c>
      <c r="J50" s="3">
        <v>160</v>
      </c>
      <c r="K50" s="3">
        <v>30</v>
      </c>
      <c r="L50" s="3">
        <v>4800</v>
      </c>
      <c t="s" r="M50" s="1">
        <v>33</v>
      </c>
      <c t="s" r="N50" s="1">
        <v>34</v>
      </c>
      <c r="O50" s="3">
        <v>0</v>
      </c>
      <c t="s" r="P50" s="4">
        <v>100</v>
      </c>
      <c t="b" r="Q50" s="1">
        <v>0</v>
      </c>
      <c r="R50" s="2">
        <v>30</v>
      </c>
      <c r="S50" s="3">
        <v>4800</v>
      </c>
      <c t="s" r="T50" s="2">
        <v>31</v>
      </c>
      <c r="U50" s="3">
        <v>0</v>
      </c>
      <c t="s" r="V50" s="2">
        <v>31</v>
      </c>
      <c r="W50" s="3">
        <v>0</v>
      </c>
      <c t="s" r="X50" s="2">
        <v>31</v>
      </c>
      <c r="Y50" s="3">
        <v>0</v>
      </c>
      <c t="s" r="Z50" s="1">
        <v>31</v>
      </c>
      <c t="b" r="AA50" s="1">
        <v>0</v>
      </c>
    </row>
    <row r="51" outlineLevel="2">
      <c t="b" r="A51" s="1">
        <v>0</v>
      </c>
      <c t="s" r="B51" s="1">
        <v>109</v>
      </c>
      <c r="C51" s="2">
        <v>1</v>
      </c>
      <c t="s" r="D51" s="1">
        <v>38</v>
      </c>
      <c r="E51" s="2">
        <v>103</v>
      </c>
      <c t="s" r="F51" s="1">
        <v>31</v>
      </c>
      <c t="s" r="G51" s="1">
        <v>110</v>
      </c>
      <c t="s" r="H51" s="1">
        <v>31</v>
      </c>
      <c t="s" r="I51" s="2">
        <v>31</v>
      </c>
      <c r="J51" s="3">
        <v>1.5</v>
      </c>
      <c r="K51" s="3">
        <v>6000</v>
      </c>
      <c r="L51" s="3">
        <v>9000</v>
      </c>
      <c t="s" r="M51" s="1">
        <v>33</v>
      </c>
      <c t="s" r="N51" s="1">
        <v>34</v>
      </c>
      <c r="O51" s="3">
        <v>0</v>
      </c>
      <c t="s" r="P51" s="4">
        <v>100</v>
      </c>
      <c t="b" r="Q51" s="1">
        <v>0</v>
      </c>
      <c r="R51" s="2">
        <v>6000</v>
      </c>
      <c r="S51" s="3">
        <v>9000</v>
      </c>
      <c t="s" r="T51" s="2">
        <v>31</v>
      </c>
      <c r="U51" s="3">
        <v>0</v>
      </c>
      <c t="s" r="V51" s="2">
        <v>31</v>
      </c>
      <c r="W51" s="3">
        <v>0</v>
      </c>
      <c t="s" r="X51" s="2">
        <v>31</v>
      </c>
      <c r="Y51" s="3">
        <v>0</v>
      </c>
      <c t="s" r="Z51" s="1">
        <v>31</v>
      </c>
      <c t="b" r="AA51" s="1">
        <v>0</v>
      </c>
    </row>
    <row r="52" outlineLevel="2">
      <c t="b" r="A52" s="1">
        <v>0</v>
      </c>
      <c t="s" r="B52" s="1">
        <v>111</v>
      </c>
      <c r="C52" s="2">
        <v>1</v>
      </c>
      <c t="s" r="D52" s="1">
        <v>38</v>
      </c>
      <c r="E52" s="2">
        <v>152</v>
      </c>
      <c t="s" r="F52" s="1">
        <v>31</v>
      </c>
      <c t="s" r="G52" s="1">
        <v>112</v>
      </c>
      <c t="s" r="H52" s="1">
        <v>31</v>
      </c>
      <c t="s" r="I52" s="2">
        <v>31</v>
      </c>
      <c r="J52" s="3">
        <v>15</v>
      </c>
      <c r="K52" s="3">
        <v>20</v>
      </c>
      <c r="L52" s="3">
        <v>300</v>
      </c>
      <c t="s" r="M52" s="1">
        <v>33</v>
      </c>
      <c t="s" r="N52" s="1">
        <v>34</v>
      </c>
      <c r="O52" s="3">
        <v>0</v>
      </c>
      <c t="s" r="P52" s="4">
        <v>100</v>
      </c>
      <c t="b" r="Q52" s="1">
        <v>0</v>
      </c>
      <c r="R52" s="2">
        <v>20</v>
      </c>
      <c r="S52" s="3">
        <v>300</v>
      </c>
      <c t="s" r="T52" s="2">
        <v>31</v>
      </c>
      <c r="U52" s="3">
        <v>0</v>
      </c>
      <c t="s" r="V52" s="2">
        <v>31</v>
      </c>
      <c r="W52" s="3">
        <v>0</v>
      </c>
      <c t="s" r="X52" s="2">
        <v>31</v>
      </c>
      <c r="Y52" s="3">
        <v>0</v>
      </c>
      <c t="s" r="Z52" s="1">
        <v>31</v>
      </c>
      <c t="b" r="AA52" s="1">
        <v>0</v>
      </c>
    </row>
    <row r="53" outlineLevel="2">
      <c t="b" r="A53" s="1">
        <v>0</v>
      </c>
      <c t="s" r="B53" s="1">
        <v>113</v>
      </c>
      <c r="C53" s="2">
        <v>1</v>
      </c>
      <c t="s" r="D53" s="1">
        <v>38</v>
      </c>
      <c r="E53" s="2">
        <v>153</v>
      </c>
      <c t="s" r="F53" s="1">
        <v>31</v>
      </c>
      <c t="s" r="G53" s="1">
        <v>114</v>
      </c>
      <c t="s" r="H53" s="1">
        <v>31</v>
      </c>
      <c t="s" r="I53" s="2">
        <v>31</v>
      </c>
      <c r="J53" s="3">
        <v>10</v>
      </c>
      <c r="K53" s="3">
        <v>150</v>
      </c>
      <c r="L53" s="3">
        <v>1500</v>
      </c>
      <c t="s" r="M53" s="1">
        <v>33</v>
      </c>
      <c t="s" r="N53" s="1">
        <v>34</v>
      </c>
      <c r="O53" s="3">
        <v>0</v>
      </c>
      <c t="s" r="P53" s="4">
        <v>100</v>
      </c>
      <c t="b" r="Q53" s="1">
        <v>0</v>
      </c>
      <c r="R53" s="2">
        <v>150</v>
      </c>
      <c r="S53" s="3">
        <v>1500</v>
      </c>
      <c t="s" r="T53" s="2">
        <v>31</v>
      </c>
      <c r="U53" s="3">
        <v>0</v>
      </c>
      <c t="s" r="V53" s="2">
        <v>31</v>
      </c>
      <c r="W53" s="3">
        <v>0</v>
      </c>
      <c t="s" r="X53" s="2">
        <v>31</v>
      </c>
      <c r="Y53" s="3">
        <v>0</v>
      </c>
      <c t="s" r="Z53" s="1">
        <v>31</v>
      </c>
      <c t="b" r="AA53" s="1">
        <v>0</v>
      </c>
    </row>
    <row r="54" outlineLevel="2">
      <c t="b" r="A54" s="1">
        <v>0</v>
      </c>
      <c t="s" r="B54" s="1">
        <v>115</v>
      </c>
      <c r="C54" s="2">
        <v>1</v>
      </c>
      <c t="s" r="D54" s="1">
        <v>38</v>
      </c>
      <c r="E54" s="2">
        <v>155</v>
      </c>
      <c t="s" r="F54" s="1">
        <v>31</v>
      </c>
      <c t="s" r="G54" s="1">
        <v>116</v>
      </c>
      <c t="s" r="H54" s="1">
        <v>31</v>
      </c>
      <c t="s" r="I54" s="2">
        <v>31</v>
      </c>
      <c r="J54" s="3">
        <v>20</v>
      </c>
      <c r="K54" s="3">
        <v>50</v>
      </c>
      <c r="L54" s="3">
        <v>1000</v>
      </c>
      <c t="s" r="M54" s="1">
        <v>33</v>
      </c>
      <c t="s" r="N54" s="1">
        <v>34</v>
      </c>
      <c r="O54" s="3">
        <v>0</v>
      </c>
      <c t="s" r="P54" s="4">
        <v>100</v>
      </c>
      <c t="b" r="Q54" s="1">
        <v>0</v>
      </c>
      <c r="R54" s="2">
        <v>50</v>
      </c>
      <c r="S54" s="3">
        <v>1000</v>
      </c>
      <c t="s" r="T54" s="2">
        <v>31</v>
      </c>
      <c r="U54" s="3">
        <v>0</v>
      </c>
      <c t="s" r="V54" s="2">
        <v>31</v>
      </c>
      <c r="W54" s="3">
        <v>0</v>
      </c>
      <c t="s" r="X54" s="2">
        <v>31</v>
      </c>
      <c r="Y54" s="3">
        <v>0</v>
      </c>
      <c t="s" r="Z54" s="1">
        <v>31</v>
      </c>
      <c t="b" r="AA54" s="1">
        <v>0</v>
      </c>
    </row>
    <row r="55" outlineLevel="2">
      <c t="b" r="A55" s="1">
        <v>0</v>
      </c>
      <c t="s" r="B55" s="1">
        <v>117</v>
      </c>
      <c r="C55" s="2">
        <v>1</v>
      </c>
      <c t="s" r="D55" s="1">
        <v>38</v>
      </c>
      <c r="E55" s="2">
        <v>157</v>
      </c>
      <c t="s" r="F55" s="1">
        <v>31</v>
      </c>
      <c t="s" r="G55" s="1">
        <v>118</v>
      </c>
      <c t="s" r="H55" s="1">
        <v>31</v>
      </c>
      <c t="s" r="I55" s="2">
        <v>31</v>
      </c>
      <c r="J55" s="3">
        <v>15</v>
      </c>
      <c r="K55" s="3">
        <v>20</v>
      </c>
      <c r="L55" s="3">
        <v>300</v>
      </c>
      <c t="s" r="M55" s="1">
        <v>33</v>
      </c>
      <c t="s" r="N55" s="1">
        <v>34</v>
      </c>
      <c r="O55" s="3">
        <v>0</v>
      </c>
      <c t="s" r="P55" s="4">
        <v>100</v>
      </c>
      <c t="b" r="Q55" s="1">
        <v>0</v>
      </c>
      <c r="R55" s="2">
        <v>20</v>
      </c>
      <c r="S55" s="3">
        <v>300</v>
      </c>
      <c t="s" r="T55" s="2">
        <v>31</v>
      </c>
      <c r="U55" s="3">
        <v>0</v>
      </c>
      <c t="s" r="V55" s="2">
        <v>31</v>
      </c>
      <c r="W55" s="3">
        <v>0</v>
      </c>
      <c t="s" r="X55" s="2">
        <v>31</v>
      </c>
      <c r="Y55" s="3">
        <v>0</v>
      </c>
      <c t="s" r="Z55" s="1">
        <v>31</v>
      </c>
      <c t="b" r="AA55" s="1">
        <v>0</v>
      </c>
    </row>
    <row r="56" outlineLevel="2">
      <c t="b" r="A56" s="1">
        <v>0</v>
      </c>
      <c t="s" r="B56" s="1">
        <v>119</v>
      </c>
      <c r="C56" s="2">
        <v>1</v>
      </c>
      <c t="s" r="D56" s="1">
        <v>38</v>
      </c>
      <c r="E56" s="2">
        <v>158</v>
      </c>
      <c t="s" r="F56" s="1">
        <v>31</v>
      </c>
      <c t="s" r="G56" s="1">
        <v>120</v>
      </c>
      <c t="s" r="H56" s="1">
        <v>31</v>
      </c>
      <c t="s" r="I56" s="2">
        <v>31</v>
      </c>
      <c r="J56" s="3">
        <v>450</v>
      </c>
      <c r="K56" s="3">
        <v>3</v>
      </c>
      <c r="L56" s="3">
        <v>1350</v>
      </c>
      <c t="s" r="M56" s="1">
        <v>33</v>
      </c>
      <c t="s" r="N56" s="1">
        <v>34</v>
      </c>
      <c r="O56" s="3">
        <v>0</v>
      </c>
      <c t="s" r="P56" s="4">
        <v>100</v>
      </c>
      <c t="b" r="Q56" s="1">
        <v>0</v>
      </c>
      <c r="R56" s="2">
        <v>3</v>
      </c>
      <c r="S56" s="3">
        <v>1350</v>
      </c>
      <c t="s" r="T56" s="2">
        <v>31</v>
      </c>
      <c r="U56" s="3">
        <v>0</v>
      </c>
      <c t="s" r="V56" s="2">
        <v>31</v>
      </c>
      <c r="W56" s="3">
        <v>0</v>
      </c>
      <c t="s" r="X56" s="2">
        <v>31</v>
      </c>
      <c r="Y56" s="3">
        <v>0</v>
      </c>
      <c t="s" r="Z56" s="1">
        <v>31</v>
      </c>
      <c t="b" r="AA56" s="1">
        <v>0</v>
      </c>
    </row>
    <row r="57" outlineLevel="2">
      <c t="b" r="A57" s="1">
        <v>0</v>
      </c>
      <c t="s" r="B57" s="1">
        <v>121</v>
      </c>
      <c r="C57" s="2">
        <v>1</v>
      </c>
      <c t="s" r="D57" s="1">
        <v>38</v>
      </c>
      <c r="E57" s="2">
        <v>160</v>
      </c>
      <c t="s" r="F57" s="1">
        <v>31</v>
      </c>
      <c t="s" r="G57" s="1">
        <v>122</v>
      </c>
      <c t="s" r="H57" s="1">
        <v>31</v>
      </c>
      <c t="s" r="I57" s="2">
        <v>31</v>
      </c>
      <c r="J57" s="3">
        <v>150</v>
      </c>
      <c r="K57" s="3">
        <v>30</v>
      </c>
      <c r="L57" s="3">
        <v>4500</v>
      </c>
      <c t="s" r="M57" s="1">
        <v>33</v>
      </c>
      <c t="s" r="N57" s="1">
        <v>34</v>
      </c>
      <c r="O57" s="3">
        <v>0</v>
      </c>
      <c t="s" r="P57" s="4">
        <v>100</v>
      </c>
      <c t="b" r="Q57" s="1">
        <v>0</v>
      </c>
      <c r="R57" s="2">
        <v>30</v>
      </c>
      <c r="S57" s="3">
        <v>4500</v>
      </c>
      <c t="s" r="T57" s="2">
        <v>31</v>
      </c>
      <c r="U57" s="3">
        <v>0</v>
      </c>
      <c t="s" r="V57" s="2">
        <v>31</v>
      </c>
      <c r="W57" s="3">
        <v>0</v>
      </c>
      <c t="s" r="X57" s="2">
        <v>31</v>
      </c>
      <c r="Y57" s="3">
        <v>0</v>
      </c>
      <c t="s" r="Z57" s="1">
        <v>31</v>
      </c>
      <c t="b" r="AA57" s="1">
        <v>0</v>
      </c>
    </row>
    <row r="58" outlineLevel="2">
      <c t="b" r="A58" s="1">
        <v>0</v>
      </c>
      <c t="s" r="B58" s="1">
        <v>123</v>
      </c>
      <c r="C58" s="2">
        <v>1</v>
      </c>
      <c t="s" r="D58" s="1">
        <v>38</v>
      </c>
      <c r="E58" s="2">
        <v>190</v>
      </c>
      <c t="s" r="F58" s="1">
        <v>31</v>
      </c>
      <c t="s" r="G58" s="1">
        <v>124</v>
      </c>
      <c t="s" r="H58" s="1">
        <v>31</v>
      </c>
      <c t="s" r="I58" s="2">
        <v>31</v>
      </c>
      <c r="J58" s="3">
        <v>6</v>
      </c>
      <c r="K58" s="3">
        <v>20</v>
      </c>
      <c r="L58" s="3">
        <v>120</v>
      </c>
      <c t="s" r="M58" s="1">
        <v>33</v>
      </c>
      <c t="s" r="N58" s="1">
        <v>34</v>
      </c>
      <c r="O58" s="3">
        <v>0</v>
      </c>
      <c t="s" r="P58" s="4">
        <v>100</v>
      </c>
      <c t="b" r="Q58" s="1">
        <v>0</v>
      </c>
      <c r="R58" s="2">
        <v>20</v>
      </c>
      <c r="S58" s="3">
        <v>120</v>
      </c>
      <c t="s" r="T58" s="2">
        <v>31</v>
      </c>
      <c r="U58" s="3">
        <v>0</v>
      </c>
      <c t="s" r="V58" s="2">
        <v>31</v>
      </c>
      <c r="W58" s="3">
        <v>0</v>
      </c>
      <c t="s" r="X58" s="2">
        <v>31</v>
      </c>
      <c r="Y58" s="3">
        <v>0</v>
      </c>
      <c t="s" r="Z58" s="1">
        <v>31</v>
      </c>
      <c t="b" r="AA58" s="1">
        <v>0</v>
      </c>
    </row>
    <row r="59" outlineLevel="2">
      <c r="L59" s="6">
        <f>SUBTOTAL(9,L46:L58)</f>
      </c>
    </row>
    <row r="60" outlineLevel="1">
      <c t="s" r="A60" s="5">
        <v>125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outlineLevel="2">
      <c t="b" r="A61" s="1">
        <v>0</v>
      </c>
      <c t="s" r="B61" s="1">
        <v>126</v>
      </c>
      <c r="C61" s="2">
        <v>2</v>
      </c>
      <c t="s" r="D61" s="1">
        <v>43</v>
      </c>
      <c r="E61" s="2">
        <v>2</v>
      </c>
      <c t="s" r="F61" s="1">
        <v>31</v>
      </c>
      <c t="s" r="G61" s="1">
        <v>99</v>
      </c>
      <c t="s" r="H61" s="1">
        <v>31</v>
      </c>
      <c t="s" r="I61" s="2">
        <v>31</v>
      </c>
      <c r="J61" s="3">
        <v>285</v>
      </c>
      <c r="K61" s="3">
        <v>75</v>
      </c>
      <c r="L61" s="3">
        <v>21375</v>
      </c>
      <c t="s" r="M61" s="1">
        <v>33</v>
      </c>
      <c t="s" r="N61" s="1">
        <v>34</v>
      </c>
      <c r="O61" s="3">
        <v>0</v>
      </c>
      <c t="s" r="P61" s="4">
        <v>127</v>
      </c>
      <c t="b" r="Q61" s="1">
        <v>0</v>
      </c>
      <c r="R61" s="2">
        <v>75</v>
      </c>
      <c r="S61" s="3">
        <v>21375</v>
      </c>
      <c t="s" r="T61" s="2">
        <v>31</v>
      </c>
      <c r="U61" s="3">
        <v>0</v>
      </c>
      <c t="s" r="V61" s="2">
        <v>31</v>
      </c>
      <c r="W61" s="3">
        <v>0</v>
      </c>
      <c t="s" r="X61" s="2">
        <v>31</v>
      </c>
      <c r="Y61" s="3">
        <v>0</v>
      </c>
      <c t="s" r="Z61" s="1">
        <v>31</v>
      </c>
      <c t="b" r="AA61" s="1">
        <v>0</v>
      </c>
    </row>
    <row r="62" outlineLevel="2">
      <c t="b" r="A62" s="1">
        <v>0</v>
      </c>
      <c t="s" r="B62" s="1">
        <v>128</v>
      </c>
      <c r="C62" s="2">
        <v>2</v>
      </c>
      <c t="s" r="D62" s="1">
        <v>43</v>
      </c>
      <c r="E62" s="2">
        <v>10</v>
      </c>
      <c t="s" r="F62" s="1">
        <v>31</v>
      </c>
      <c t="s" r="G62" s="1">
        <v>129</v>
      </c>
      <c t="s" r="H62" s="1">
        <v>31</v>
      </c>
      <c t="s" r="I62" s="2">
        <v>31</v>
      </c>
      <c r="J62" s="3">
        <v>120</v>
      </c>
      <c r="K62" s="3">
        <v>20</v>
      </c>
      <c r="L62" s="3">
        <v>2400</v>
      </c>
      <c t="s" r="M62" s="1">
        <v>33</v>
      </c>
      <c t="s" r="N62" s="1">
        <v>34</v>
      </c>
      <c r="O62" s="3">
        <v>0</v>
      </c>
      <c t="s" r="P62" s="4">
        <v>127</v>
      </c>
      <c t="b" r="Q62" s="1">
        <v>0</v>
      </c>
      <c r="R62" s="2">
        <v>20</v>
      </c>
      <c r="S62" s="3">
        <v>2400</v>
      </c>
      <c t="s" r="T62" s="2">
        <v>31</v>
      </c>
      <c r="U62" s="3">
        <v>0</v>
      </c>
      <c t="s" r="V62" s="2">
        <v>31</v>
      </c>
      <c r="W62" s="3">
        <v>0</v>
      </c>
      <c t="s" r="X62" s="2">
        <v>31</v>
      </c>
      <c r="Y62" s="3">
        <v>0</v>
      </c>
      <c t="s" r="Z62" s="1">
        <v>31</v>
      </c>
      <c t="b" r="AA62" s="1">
        <v>0</v>
      </c>
    </row>
    <row r="63" outlineLevel="2">
      <c t="b" r="A63" s="1">
        <v>0</v>
      </c>
      <c t="s" r="B63" s="1">
        <v>130</v>
      </c>
      <c r="C63" s="2">
        <v>2</v>
      </c>
      <c t="s" r="D63" s="1">
        <v>43</v>
      </c>
      <c r="E63" s="2">
        <v>15</v>
      </c>
      <c t="s" r="F63" s="1">
        <v>31</v>
      </c>
      <c t="s" r="G63" s="1">
        <v>131</v>
      </c>
      <c t="s" r="H63" s="1">
        <v>132</v>
      </c>
      <c t="s" r="I63" s="2">
        <v>31</v>
      </c>
      <c r="J63" s="3">
        <v>35</v>
      </c>
      <c r="K63" s="3">
        <v>50</v>
      </c>
      <c r="L63" s="3">
        <v>1750</v>
      </c>
      <c t="s" r="M63" s="1">
        <v>33</v>
      </c>
      <c t="s" r="N63" s="1">
        <v>34</v>
      </c>
      <c r="O63" s="3">
        <v>0</v>
      </c>
      <c t="s" r="P63" s="4">
        <v>127</v>
      </c>
      <c t="b" r="Q63" s="1">
        <v>0</v>
      </c>
      <c r="R63" s="2">
        <v>50</v>
      </c>
      <c r="S63" s="3">
        <v>1750</v>
      </c>
      <c t="s" r="T63" s="2">
        <v>31</v>
      </c>
      <c r="U63" s="3">
        <v>0</v>
      </c>
      <c t="s" r="V63" s="2">
        <v>31</v>
      </c>
      <c r="W63" s="3">
        <v>0</v>
      </c>
      <c t="s" r="X63" s="2">
        <v>31</v>
      </c>
      <c r="Y63" s="3">
        <v>0</v>
      </c>
      <c t="s" r="Z63" s="1">
        <v>31</v>
      </c>
      <c t="b" r="AA63" s="1">
        <v>0</v>
      </c>
    </row>
    <row r="64" outlineLevel="2">
      <c t="b" r="A64" s="1">
        <v>0</v>
      </c>
      <c t="s" r="B64" s="1">
        <v>133</v>
      </c>
      <c r="C64" s="2">
        <v>2</v>
      </c>
      <c t="s" r="D64" s="1">
        <v>43</v>
      </c>
      <c r="E64" s="2">
        <v>25</v>
      </c>
      <c t="s" r="F64" s="1">
        <v>31</v>
      </c>
      <c t="s" r="G64" s="1">
        <v>110</v>
      </c>
      <c t="s" r="H64" s="1">
        <v>31</v>
      </c>
      <c t="s" r="I64" s="2">
        <v>31</v>
      </c>
      <c r="J64" s="3">
        <v>1.5</v>
      </c>
      <c r="K64" s="3">
        <v>16000</v>
      </c>
      <c r="L64" s="3">
        <v>24000</v>
      </c>
      <c t="s" r="M64" s="1">
        <v>33</v>
      </c>
      <c t="s" r="N64" s="1">
        <v>34</v>
      </c>
      <c r="O64" s="3">
        <v>0</v>
      </c>
      <c t="s" r="P64" s="4">
        <v>127</v>
      </c>
      <c t="b" r="Q64" s="1">
        <v>0</v>
      </c>
      <c r="R64" s="2">
        <v>16000</v>
      </c>
      <c r="S64" s="3">
        <v>24000</v>
      </c>
      <c t="s" r="T64" s="2">
        <v>31</v>
      </c>
      <c r="U64" s="3">
        <v>0</v>
      </c>
      <c t="s" r="V64" s="2">
        <v>31</v>
      </c>
      <c r="W64" s="3">
        <v>0</v>
      </c>
      <c t="s" r="X64" s="2">
        <v>31</v>
      </c>
      <c r="Y64" s="3">
        <v>0</v>
      </c>
      <c t="s" r="Z64" s="1">
        <v>31</v>
      </c>
      <c t="b" r="AA64" s="1">
        <v>0</v>
      </c>
    </row>
    <row r="65" outlineLevel="2">
      <c t="b" r="A65" s="1">
        <v>0</v>
      </c>
      <c t="s" r="B65" s="1">
        <v>134</v>
      </c>
      <c r="C65" s="2">
        <v>2</v>
      </c>
      <c t="s" r="D65" s="1">
        <v>43</v>
      </c>
      <c r="E65" s="2">
        <v>106</v>
      </c>
      <c t="s" r="F65" s="1">
        <v>31</v>
      </c>
      <c t="s" r="G65" s="1">
        <v>135</v>
      </c>
      <c t="s" r="H65" s="1">
        <v>135</v>
      </c>
      <c t="s" r="I65" s="2">
        <v>31</v>
      </c>
      <c r="J65" s="3">
        <v>4</v>
      </c>
      <c r="K65" s="3">
        <v>600</v>
      </c>
      <c r="L65" s="3">
        <v>2400</v>
      </c>
      <c t="s" r="M65" s="1">
        <v>33</v>
      </c>
      <c t="s" r="N65" s="1">
        <v>34</v>
      </c>
      <c r="O65" s="3">
        <v>0</v>
      </c>
      <c t="s" r="P65" s="4">
        <v>127</v>
      </c>
      <c t="b" r="Q65" s="1">
        <v>0</v>
      </c>
      <c r="R65" s="2">
        <v>600</v>
      </c>
      <c r="S65" s="3">
        <v>2400</v>
      </c>
      <c t="s" r="T65" s="2">
        <v>31</v>
      </c>
      <c r="U65" s="3">
        <v>0</v>
      </c>
      <c t="s" r="V65" s="2">
        <v>31</v>
      </c>
      <c r="W65" s="3">
        <v>0</v>
      </c>
      <c t="s" r="X65" s="2">
        <v>31</v>
      </c>
      <c r="Y65" s="3">
        <v>0</v>
      </c>
      <c t="s" r="Z65" s="1">
        <v>31</v>
      </c>
      <c t="b" r="AA65" s="1">
        <v>0</v>
      </c>
    </row>
    <row r="66" outlineLevel="2">
      <c t="b" r="A66" s="1">
        <v>0</v>
      </c>
      <c t="s" r="B66" s="1">
        <v>136</v>
      </c>
      <c r="C66" s="2">
        <v>2</v>
      </c>
      <c t="s" r="D66" s="1">
        <v>43</v>
      </c>
      <c r="E66" s="2">
        <v>115</v>
      </c>
      <c t="s" r="F66" s="1">
        <v>31</v>
      </c>
      <c t="s" r="G66" s="1">
        <v>137</v>
      </c>
      <c t="s" r="H66" s="1">
        <v>31</v>
      </c>
      <c t="s" r="I66" s="2">
        <v>31</v>
      </c>
      <c r="J66" s="3">
        <v>7</v>
      </c>
      <c r="K66" s="3">
        <v>20</v>
      </c>
      <c r="L66" s="3">
        <v>140</v>
      </c>
      <c t="s" r="M66" s="1">
        <v>33</v>
      </c>
      <c t="s" r="N66" s="1">
        <v>34</v>
      </c>
      <c r="O66" s="3">
        <v>0</v>
      </c>
      <c t="s" r="P66" s="4">
        <v>127</v>
      </c>
      <c t="b" r="Q66" s="1">
        <v>0</v>
      </c>
      <c r="R66" s="2">
        <v>20</v>
      </c>
      <c r="S66" s="3">
        <v>140</v>
      </c>
      <c t="s" r="T66" s="2">
        <v>31</v>
      </c>
      <c r="U66" s="3">
        <v>0</v>
      </c>
      <c t="s" r="V66" s="2">
        <v>31</v>
      </c>
      <c r="W66" s="3">
        <v>0</v>
      </c>
      <c t="s" r="X66" s="2">
        <v>31</v>
      </c>
      <c r="Y66" s="3">
        <v>0</v>
      </c>
      <c t="s" r="Z66" s="1">
        <v>31</v>
      </c>
      <c t="b" r="AA66" s="1">
        <v>0</v>
      </c>
    </row>
    <row r="67" outlineLevel="2">
      <c t="b" r="A67" s="1">
        <v>0</v>
      </c>
      <c t="s" r="B67" s="1">
        <v>138</v>
      </c>
      <c r="C67" s="2">
        <v>2</v>
      </c>
      <c t="s" r="D67" s="1">
        <v>43</v>
      </c>
      <c r="E67" s="2">
        <v>117</v>
      </c>
      <c t="s" r="F67" s="1">
        <v>31</v>
      </c>
      <c t="s" r="G67" s="1">
        <v>139</v>
      </c>
      <c t="s" r="H67" s="1">
        <v>140</v>
      </c>
      <c t="s" r="I67" s="2">
        <v>31</v>
      </c>
      <c r="J67" s="3">
        <v>30</v>
      </c>
      <c r="K67" s="3">
        <v>48</v>
      </c>
      <c r="L67" s="3">
        <v>1440</v>
      </c>
      <c t="s" r="M67" s="1">
        <v>33</v>
      </c>
      <c t="s" r="N67" s="1">
        <v>34</v>
      </c>
      <c r="O67" s="3">
        <v>0</v>
      </c>
      <c t="s" r="P67" s="4">
        <v>127</v>
      </c>
      <c t="b" r="Q67" s="1">
        <v>0</v>
      </c>
      <c r="R67" s="2">
        <v>48</v>
      </c>
      <c r="S67" s="3">
        <v>1440</v>
      </c>
      <c t="s" r="T67" s="2">
        <v>31</v>
      </c>
      <c r="U67" s="3">
        <v>0</v>
      </c>
      <c t="s" r="V67" s="2">
        <v>31</v>
      </c>
      <c r="W67" s="3">
        <v>0</v>
      </c>
      <c t="s" r="X67" s="2">
        <v>31</v>
      </c>
      <c r="Y67" s="3">
        <v>0</v>
      </c>
      <c t="s" r="Z67" s="1">
        <v>31</v>
      </c>
      <c t="b" r="AA67" s="1">
        <v>0</v>
      </c>
    </row>
    <row r="68" outlineLevel="2">
      <c t="b" r="A68" s="1">
        <v>0</v>
      </c>
      <c t="s" r="B68" s="1">
        <v>141</v>
      </c>
      <c r="C68" s="2">
        <v>2</v>
      </c>
      <c t="s" r="D68" s="1">
        <v>43</v>
      </c>
      <c r="E68" s="2">
        <v>119</v>
      </c>
      <c t="s" r="F68" s="1">
        <v>31</v>
      </c>
      <c t="s" r="G68" s="1">
        <v>142</v>
      </c>
      <c t="s" r="H68" s="1">
        <v>31</v>
      </c>
      <c t="s" r="I68" s="2">
        <v>31</v>
      </c>
      <c r="J68" s="3">
        <v>500</v>
      </c>
      <c r="K68" s="3">
        <v>3</v>
      </c>
      <c r="L68" s="3">
        <v>1500</v>
      </c>
      <c t="s" r="M68" s="1">
        <v>33</v>
      </c>
      <c t="s" r="N68" s="1">
        <v>34</v>
      </c>
      <c r="O68" s="3">
        <v>0</v>
      </c>
      <c t="s" r="P68" s="4">
        <v>127</v>
      </c>
      <c t="b" r="Q68" s="1">
        <v>0</v>
      </c>
      <c r="R68" s="2">
        <v>3</v>
      </c>
      <c r="S68" s="3">
        <v>1500</v>
      </c>
      <c t="s" r="T68" s="2">
        <v>31</v>
      </c>
      <c r="U68" s="3">
        <v>0</v>
      </c>
      <c t="s" r="V68" s="2">
        <v>31</v>
      </c>
      <c r="W68" s="3">
        <v>0</v>
      </c>
      <c t="s" r="X68" s="2">
        <v>31</v>
      </c>
      <c r="Y68" s="3">
        <v>0</v>
      </c>
      <c t="s" r="Z68" s="1">
        <v>31</v>
      </c>
      <c t="b" r="AA68" s="1">
        <v>0</v>
      </c>
    </row>
    <row r="69" outlineLevel="2">
      <c t="b" r="A69" s="1">
        <v>0</v>
      </c>
      <c t="s" r="B69" s="1">
        <v>143</v>
      </c>
      <c r="C69" s="2">
        <v>2</v>
      </c>
      <c t="s" r="D69" s="1">
        <v>43</v>
      </c>
      <c r="E69" s="2">
        <v>120</v>
      </c>
      <c t="s" r="F69" s="1">
        <v>31</v>
      </c>
      <c t="s" r="G69" s="1">
        <v>144</v>
      </c>
      <c t="s" r="H69" s="1">
        <v>31</v>
      </c>
      <c t="s" r="I69" s="2">
        <v>31</v>
      </c>
      <c r="J69" s="3">
        <v>350</v>
      </c>
      <c r="K69" s="3">
        <v>3</v>
      </c>
      <c r="L69" s="3">
        <v>1050</v>
      </c>
      <c t="s" r="M69" s="1">
        <v>33</v>
      </c>
      <c t="s" r="N69" s="1">
        <v>34</v>
      </c>
      <c r="O69" s="3">
        <v>0</v>
      </c>
      <c t="s" r="P69" s="4">
        <v>127</v>
      </c>
      <c t="b" r="Q69" s="1">
        <v>0</v>
      </c>
      <c r="R69" s="2">
        <v>3</v>
      </c>
      <c r="S69" s="3">
        <v>1050</v>
      </c>
      <c t="s" r="T69" s="2">
        <v>31</v>
      </c>
      <c r="U69" s="3">
        <v>0</v>
      </c>
      <c t="s" r="V69" s="2">
        <v>31</v>
      </c>
      <c r="W69" s="3">
        <v>0</v>
      </c>
      <c t="s" r="X69" s="2">
        <v>31</v>
      </c>
      <c r="Y69" s="3">
        <v>0</v>
      </c>
      <c t="s" r="Z69" s="1">
        <v>31</v>
      </c>
      <c t="b" r="AA69" s="1">
        <v>0</v>
      </c>
    </row>
    <row r="70" outlineLevel="2">
      <c t="b" r="A70" s="1">
        <v>0</v>
      </c>
      <c t="s" r="B70" s="1">
        <v>145</v>
      </c>
      <c r="C70" s="2">
        <v>2</v>
      </c>
      <c t="s" r="D70" s="1">
        <v>43</v>
      </c>
      <c r="E70" s="2">
        <v>148</v>
      </c>
      <c t="s" r="F70" s="1">
        <v>31</v>
      </c>
      <c t="s" r="G70" s="1">
        <v>146</v>
      </c>
      <c t="s" r="H70" s="1">
        <v>31</v>
      </c>
      <c t="s" r="I70" s="2">
        <v>31</v>
      </c>
      <c r="J70" s="3">
        <v>50</v>
      </c>
      <c r="K70" s="3">
        <v>300</v>
      </c>
      <c r="L70" s="3">
        <v>15000</v>
      </c>
      <c t="s" r="M70" s="1">
        <v>33</v>
      </c>
      <c t="s" r="N70" s="1">
        <v>34</v>
      </c>
      <c r="O70" s="3">
        <v>0</v>
      </c>
      <c t="s" r="P70" s="4">
        <v>127</v>
      </c>
      <c t="b" r="Q70" s="1">
        <v>0</v>
      </c>
      <c r="R70" s="2">
        <v>300</v>
      </c>
      <c r="S70" s="3">
        <v>15000</v>
      </c>
      <c t="s" r="T70" s="2">
        <v>31</v>
      </c>
      <c r="U70" s="3">
        <v>0</v>
      </c>
      <c t="s" r="V70" s="2">
        <v>31</v>
      </c>
      <c r="W70" s="3">
        <v>0</v>
      </c>
      <c t="s" r="X70" s="2">
        <v>31</v>
      </c>
      <c r="Y70" s="3">
        <v>0</v>
      </c>
      <c t="s" r="Z70" s="1">
        <v>31</v>
      </c>
      <c t="b" r="AA70" s="1">
        <v>0</v>
      </c>
    </row>
    <row r="71" outlineLevel="2">
      <c t="b" r="A71" s="1">
        <v>0</v>
      </c>
      <c t="s" r="B71" s="1">
        <v>147</v>
      </c>
      <c r="C71" s="2">
        <v>2</v>
      </c>
      <c t="s" r="D71" s="1">
        <v>43</v>
      </c>
      <c r="E71" s="2">
        <v>150</v>
      </c>
      <c t="s" r="F71" s="1">
        <v>31</v>
      </c>
      <c t="s" r="G71" s="1">
        <v>148</v>
      </c>
      <c t="s" r="H71" s="1">
        <v>31</v>
      </c>
      <c t="s" r="I71" s="2">
        <v>31</v>
      </c>
      <c r="J71" s="3">
        <v>4</v>
      </c>
      <c r="K71" s="3">
        <v>20</v>
      </c>
      <c r="L71" s="3">
        <v>80</v>
      </c>
      <c t="s" r="M71" s="1">
        <v>33</v>
      </c>
      <c t="s" r="N71" s="1">
        <v>34</v>
      </c>
      <c r="O71" s="3">
        <v>0</v>
      </c>
      <c t="s" r="P71" s="4">
        <v>127</v>
      </c>
      <c t="b" r="Q71" s="1">
        <v>0</v>
      </c>
      <c r="R71" s="2">
        <v>20</v>
      </c>
      <c r="S71" s="3">
        <v>80</v>
      </c>
      <c t="s" r="T71" s="2">
        <v>31</v>
      </c>
      <c r="U71" s="3">
        <v>0</v>
      </c>
      <c t="s" r="V71" s="2">
        <v>31</v>
      </c>
      <c r="W71" s="3">
        <v>0</v>
      </c>
      <c t="s" r="X71" s="2">
        <v>31</v>
      </c>
      <c r="Y71" s="3">
        <v>0</v>
      </c>
      <c t="s" r="Z71" s="1">
        <v>31</v>
      </c>
      <c t="b" r="AA71" s="1">
        <v>0</v>
      </c>
    </row>
    <row r="72" outlineLevel="2">
      <c t="b" r="A72" s="1">
        <v>0</v>
      </c>
      <c t="s" r="B72" s="1">
        <v>149</v>
      </c>
      <c r="C72" s="2">
        <v>2</v>
      </c>
      <c t="s" r="D72" s="1">
        <v>43</v>
      </c>
      <c r="E72" s="2">
        <v>211</v>
      </c>
      <c t="s" r="F72" s="1">
        <v>31</v>
      </c>
      <c t="s" r="G72" s="1">
        <v>150</v>
      </c>
      <c t="s" r="H72" s="1">
        <v>150</v>
      </c>
      <c t="s" r="I72" s="2">
        <v>31</v>
      </c>
      <c r="J72" s="3">
        <v>8</v>
      </c>
      <c r="K72" s="3">
        <v>100</v>
      </c>
      <c r="L72" s="3">
        <v>800</v>
      </c>
      <c t="s" r="M72" s="1">
        <v>33</v>
      </c>
      <c t="s" r="N72" s="1">
        <v>34</v>
      </c>
      <c r="O72" s="3">
        <v>0</v>
      </c>
      <c t="s" r="P72" s="4">
        <v>127</v>
      </c>
      <c t="b" r="Q72" s="1">
        <v>0</v>
      </c>
      <c r="R72" s="2">
        <v>100</v>
      </c>
      <c r="S72" s="3">
        <v>800</v>
      </c>
      <c t="s" r="T72" s="2">
        <v>31</v>
      </c>
      <c r="U72" s="3">
        <v>0</v>
      </c>
      <c t="s" r="V72" s="2">
        <v>31</v>
      </c>
      <c r="W72" s="3">
        <v>0</v>
      </c>
      <c t="s" r="X72" s="2">
        <v>31</v>
      </c>
      <c r="Y72" s="3">
        <v>0</v>
      </c>
      <c t="s" r="Z72" s="1">
        <v>31</v>
      </c>
      <c t="b" r="AA72" s="1">
        <v>0</v>
      </c>
    </row>
    <row r="73" outlineLevel="2">
      <c t="b" r="A73" s="1">
        <v>0</v>
      </c>
      <c t="s" r="B73" s="1">
        <v>151</v>
      </c>
      <c r="C73" s="2">
        <v>2</v>
      </c>
      <c t="s" r="D73" s="1">
        <v>43</v>
      </c>
      <c r="E73" s="2">
        <v>212</v>
      </c>
      <c t="s" r="F73" s="1">
        <v>31</v>
      </c>
      <c t="s" r="G73" s="1">
        <v>152</v>
      </c>
      <c t="s" r="H73" s="1">
        <v>152</v>
      </c>
      <c t="s" r="I73" s="2">
        <v>31</v>
      </c>
      <c r="J73" s="3">
        <v>4</v>
      </c>
      <c r="K73" s="3">
        <v>300</v>
      </c>
      <c r="L73" s="3">
        <v>1200</v>
      </c>
      <c t="s" r="M73" s="1">
        <v>33</v>
      </c>
      <c t="s" r="N73" s="1">
        <v>34</v>
      </c>
      <c r="O73" s="3">
        <v>0</v>
      </c>
      <c t="s" r="P73" s="4">
        <v>127</v>
      </c>
      <c t="b" r="Q73" s="1">
        <v>0</v>
      </c>
      <c r="R73" s="2">
        <v>300</v>
      </c>
      <c r="S73" s="3">
        <v>1200</v>
      </c>
      <c t="s" r="T73" s="2">
        <v>31</v>
      </c>
      <c r="U73" s="3">
        <v>0</v>
      </c>
      <c t="s" r="V73" s="2">
        <v>31</v>
      </c>
      <c r="W73" s="3">
        <v>0</v>
      </c>
      <c t="s" r="X73" s="2">
        <v>31</v>
      </c>
      <c r="Y73" s="3">
        <v>0</v>
      </c>
      <c t="s" r="Z73" s="1">
        <v>31</v>
      </c>
      <c t="b" r="AA73" s="1">
        <v>0</v>
      </c>
    </row>
    <row r="74" outlineLevel="2">
      <c t="b" r="A74" s="1">
        <v>0</v>
      </c>
      <c t="s" r="B74" s="1">
        <v>153</v>
      </c>
      <c r="C74" s="2">
        <v>2</v>
      </c>
      <c t="s" r="D74" s="1">
        <v>43</v>
      </c>
      <c r="E74" s="2">
        <v>220</v>
      </c>
      <c t="s" r="F74" s="1">
        <v>31</v>
      </c>
      <c t="s" r="G74" s="1">
        <v>154</v>
      </c>
      <c t="s" r="H74" s="1">
        <v>154</v>
      </c>
      <c t="s" r="I74" s="2">
        <v>31</v>
      </c>
      <c r="J74" s="3">
        <v>4</v>
      </c>
      <c r="K74" s="3">
        <v>500</v>
      </c>
      <c r="L74" s="3">
        <v>2000</v>
      </c>
      <c t="s" r="M74" s="1">
        <v>33</v>
      </c>
      <c t="s" r="N74" s="1">
        <v>34</v>
      </c>
      <c r="O74" s="3">
        <v>0</v>
      </c>
      <c t="s" r="P74" s="4">
        <v>127</v>
      </c>
      <c t="b" r="Q74" s="1">
        <v>0</v>
      </c>
      <c r="R74" s="2">
        <v>500</v>
      </c>
      <c r="S74" s="3">
        <v>2000</v>
      </c>
      <c t="s" r="T74" s="2">
        <v>31</v>
      </c>
      <c r="U74" s="3">
        <v>0</v>
      </c>
      <c t="s" r="V74" s="2">
        <v>31</v>
      </c>
      <c r="W74" s="3">
        <v>0</v>
      </c>
      <c t="s" r="X74" s="2">
        <v>31</v>
      </c>
      <c r="Y74" s="3">
        <v>0</v>
      </c>
      <c t="s" r="Z74" s="1">
        <v>31</v>
      </c>
      <c t="b" r="AA74" s="1">
        <v>0</v>
      </c>
    </row>
    <row r="75" outlineLevel="2">
      <c r="L75" s="6">
        <f>SUBTOTAL(9,L61:L74)</f>
      </c>
    </row>
    <row r="76" outlineLevel="1">
      <c t="s" r="A76" s="5">
        <v>155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outlineLevel="2">
      <c t="b" r="A77" s="1">
        <v>0</v>
      </c>
      <c t="s" r="B77" s="1">
        <v>156</v>
      </c>
      <c r="C77" s="2">
        <v>2</v>
      </c>
      <c t="s" r="D77" s="1">
        <v>60</v>
      </c>
      <c r="E77" s="2">
        <v>137</v>
      </c>
      <c t="s" r="F77" s="1">
        <v>31</v>
      </c>
      <c t="s" r="G77" s="1">
        <v>157</v>
      </c>
      <c t="s" r="H77" s="1">
        <v>31</v>
      </c>
      <c t="s" r="I77" s="2">
        <v>31</v>
      </c>
      <c r="J77" s="3">
        <v>3.5</v>
      </c>
      <c r="K77" s="3">
        <v>200</v>
      </c>
      <c r="L77" s="3">
        <v>700</v>
      </c>
      <c t="s" r="M77" s="1">
        <v>33</v>
      </c>
      <c t="s" r="N77" s="1">
        <v>34</v>
      </c>
      <c r="O77" s="3">
        <v>0</v>
      </c>
      <c t="s" r="P77" s="4">
        <v>158</v>
      </c>
      <c t="b" r="Q77" s="1">
        <v>0</v>
      </c>
      <c r="R77" s="2">
        <v>200</v>
      </c>
      <c r="S77" s="3">
        <v>700</v>
      </c>
      <c t="s" r="T77" s="2">
        <v>31</v>
      </c>
      <c r="U77" s="3">
        <v>0</v>
      </c>
      <c t="s" r="V77" s="2">
        <v>31</v>
      </c>
      <c r="W77" s="3">
        <v>0</v>
      </c>
      <c t="s" r="X77" s="2">
        <v>31</v>
      </c>
      <c r="Y77" s="3">
        <v>0</v>
      </c>
      <c t="s" r="Z77" s="1">
        <v>31</v>
      </c>
      <c t="b" r="AA77" s="1">
        <v>0</v>
      </c>
    </row>
    <row r="78" outlineLevel="2">
      <c t="b" r="A78" s="1">
        <v>0</v>
      </c>
      <c t="s" r="B78" s="1">
        <v>159</v>
      </c>
      <c r="C78" s="2">
        <v>2</v>
      </c>
      <c t="s" r="D78" s="1">
        <v>60</v>
      </c>
      <c r="E78" s="2">
        <v>138</v>
      </c>
      <c t="s" r="F78" s="1">
        <v>31</v>
      </c>
      <c t="s" r="G78" s="1">
        <v>154</v>
      </c>
      <c t="s" r="H78" s="1">
        <v>31</v>
      </c>
      <c t="s" r="I78" s="2">
        <v>31</v>
      </c>
      <c r="J78" s="3">
        <v>4</v>
      </c>
      <c r="K78" s="3">
        <v>200</v>
      </c>
      <c r="L78" s="3">
        <v>800</v>
      </c>
      <c t="s" r="M78" s="1">
        <v>33</v>
      </c>
      <c t="s" r="N78" s="1">
        <v>34</v>
      </c>
      <c r="O78" s="3">
        <v>0</v>
      </c>
      <c t="s" r="P78" s="4">
        <v>158</v>
      </c>
      <c t="b" r="Q78" s="1">
        <v>0</v>
      </c>
      <c r="R78" s="2">
        <v>200</v>
      </c>
      <c r="S78" s="3">
        <v>800</v>
      </c>
      <c t="s" r="T78" s="2">
        <v>31</v>
      </c>
      <c r="U78" s="3">
        <v>0</v>
      </c>
      <c t="s" r="V78" s="2">
        <v>31</v>
      </c>
      <c r="W78" s="3">
        <v>0</v>
      </c>
      <c t="s" r="X78" s="2">
        <v>31</v>
      </c>
      <c r="Y78" s="3">
        <v>0</v>
      </c>
      <c t="s" r="Z78" s="1">
        <v>31</v>
      </c>
      <c t="b" r="AA78" s="1">
        <v>0</v>
      </c>
    </row>
    <row r="79" outlineLevel="2">
      <c t="b" r="A79" s="1">
        <v>0</v>
      </c>
      <c t="s" r="B79" s="1">
        <v>160</v>
      </c>
      <c r="C79" s="2">
        <v>2</v>
      </c>
      <c t="s" r="D79" s="1">
        <v>60</v>
      </c>
      <c r="E79" s="2">
        <v>149</v>
      </c>
      <c t="s" r="F79" s="1">
        <v>31</v>
      </c>
      <c t="s" r="G79" s="1">
        <v>161</v>
      </c>
      <c t="s" r="H79" s="1">
        <v>31</v>
      </c>
      <c t="s" r="I79" s="2">
        <v>31</v>
      </c>
      <c r="J79" s="3">
        <v>115</v>
      </c>
      <c r="K79" s="3">
        <v>20</v>
      </c>
      <c r="L79" s="3">
        <v>2300</v>
      </c>
      <c t="s" r="M79" s="1">
        <v>33</v>
      </c>
      <c t="s" r="N79" s="1">
        <v>34</v>
      </c>
      <c r="O79" s="3">
        <v>0</v>
      </c>
      <c t="s" r="P79" s="4">
        <v>158</v>
      </c>
      <c t="b" r="Q79" s="1">
        <v>0</v>
      </c>
      <c r="R79" s="2">
        <v>20</v>
      </c>
      <c r="S79" s="3">
        <v>2300</v>
      </c>
      <c t="s" r="T79" s="2">
        <v>31</v>
      </c>
      <c r="U79" s="3">
        <v>0</v>
      </c>
      <c t="s" r="V79" s="2">
        <v>31</v>
      </c>
      <c r="W79" s="3">
        <v>0</v>
      </c>
      <c t="s" r="X79" s="2">
        <v>31</v>
      </c>
      <c r="Y79" s="3">
        <v>0</v>
      </c>
      <c t="s" r="Z79" s="1">
        <v>31</v>
      </c>
      <c t="b" r="AA79" s="1">
        <v>0</v>
      </c>
    </row>
    <row r="80" outlineLevel="2">
      <c t="b" r="A80" s="1">
        <v>0</v>
      </c>
      <c t="s" r="B80" s="1">
        <v>162</v>
      </c>
      <c r="C80" s="2">
        <v>2</v>
      </c>
      <c t="s" r="D80" s="1">
        <v>60</v>
      </c>
      <c r="E80" s="2">
        <v>151</v>
      </c>
      <c t="s" r="F80" s="1">
        <v>31</v>
      </c>
      <c t="s" r="G80" s="1">
        <v>163</v>
      </c>
      <c t="s" r="H80" s="1">
        <v>31</v>
      </c>
      <c t="s" r="I80" s="2">
        <v>31</v>
      </c>
      <c r="J80" s="3">
        <v>120</v>
      </c>
      <c r="K80" s="3">
        <v>6</v>
      </c>
      <c r="L80" s="3">
        <v>720</v>
      </c>
      <c t="s" r="M80" s="1">
        <v>33</v>
      </c>
      <c t="s" r="N80" s="1">
        <v>34</v>
      </c>
      <c r="O80" s="3">
        <v>0</v>
      </c>
      <c t="s" r="P80" s="4">
        <v>158</v>
      </c>
      <c t="b" r="Q80" s="1">
        <v>0</v>
      </c>
      <c r="R80" s="2">
        <v>6</v>
      </c>
      <c r="S80" s="3">
        <v>720</v>
      </c>
      <c t="s" r="T80" s="2">
        <v>31</v>
      </c>
      <c r="U80" s="3">
        <v>0</v>
      </c>
      <c t="s" r="V80" s="2">
        <v>31</v>
      </c>
      <c r="W80" s="3">
        <v>0</v>
      </c>
      <c t="s" r="X80" s="2">
        <v>31</v>
      </c>
      <c r="Y80" s="3">
        <v>0</v>
      </c>
      <c t="s" r="Z80" s="1">
        <v>31</v>
      </c>
      <c t="b" r="AA80" s="1">
        <v>0</v>
      </c>
    </row>
    <row r="81" outlineLevel="2">
      <c t="b" r="A81" s="1">
        <v>0</v>
      </c>
      <c t="s" r="B81" s="1">
        <v>164</v>
      </c>
      <c r="C81" s="2">
        <v>2</v>
      </c>
      <c t="s" r="D81" s="1">
        <v>60</v>
      </c>
      <c r="E81" s="2">
        <v>154</v>
      </c>
      <c t="s" r="F81" s="1">
        <v>31</v>
      </c>
      <c t="s" r="G81" s="1">
        <v>114</v>
      </c>
      <c t="s" r="H81" s="1">
        <v>31</v>
      </c>
      <c t="s" r="I81" s="2">
        <v>31</v>
      </c>
      <c r="J81" s="3">
        <v>10</v>
      </c>
      <c r="K81" s="3">
        <v>150</v>
      </c>
      <c r="L81" s="3">
        <v>1500</v>
      </c>
      <c t="s" r="M81" s="1">
        <v>33</v>
      </c>
      <c t="s" r="N81" s="1">
        <v>34</v>
      </c>
      <c r="O81" s="3">
        <v>0</v>
      </c>
      <c t="s" r="P81" s="4">
        <v>158</v>
      </c>
      <c t="b" r="Q81" s="1">
        <v>0</v>
      </c>
      <c r="R81" s="2">
        <v>150</v>
      </c>
      <c r="S81" s="3">
        <v>1500</v>
      </c>
      <c t="s" r="T81" s="2">
        <v>31</v>
      </c>
      <c r="U81" s="3">
        <v>0</v>
      </c>
      <c t="s" r="V81" s="2">
        <v>31</v>
      </c>
      <c r="W81" s="3">
        <v>0</v>
      </c>
      <c t="s" r="X81" s="2">
        <v>31</v>
      </c>
      <c r="Y81" s="3">
        <v>0</v>
      </c>
      <c t="s" r="Z81" s="1">
        <v>31</v>
      </c>
      <c t="b" r="AA81" s="1">
        <v>0</v>
      </c>
    </row>
    <row r="82" outlineLevel="2">
      <c t="b" r="A82" s="1">
        <v>0</v>
      </c>
      <c t="s" r="B82" s="1">
        <v>165</v>
      </c>
      <c r="C82" s="2">
        <v>2</v>
      </c>
      <c t="s" r="D82" s="1">
        <v>60</v>
      </c>
      <c r="E82" s="2">
        <v>159</v>
      </c>
      <c t="s" r="F82" s="1">
        <v>31</v>
      </c>
      <c t="s" r="G82" s="1">
        <v>166</v>
      </c>
      <c t="s" r="H82" s="1">
        <v>31</v>
      </c>
      <c t="s" r="I82" s="2">
        <v>31</v>
      </c>
      <c r="J82" s="3">
        <v>100</v>
      </c>
      <c r="K82" s="3">
        <v>10</v>
      </c>
      <c r="L82" s="3">
        <v>1000</v>
      </c>
      <c t="s" r="M82" s="1">
        <v>33</v>
      </c>
      <c t="s" r="N82" s="1">
        <v>34</v>
      </c>
      <c r="O82" s="3">
        <v>0</v>
      </c>
      <c t="s" r="P82" s="4">
        <v>158</v>
      </c>
      <c t="b" r="Q82" s="1">
        <v>0</v>
      </c>
      <c r="R82" s="2">
        <v>10</v>
      </c>
      <c r="S82" s="3">
        <v>1000</v>
      </c>
      <c t="s" r="T82" s="2">
        <v>31</v>
      </c>
      <c r="U82" s="3">
        <v>0</v>
      </c>
      <c t="s" r="V82" s="2">
        <v>31</v>
      </c>
      <c r="W82" s="3">
        <v>0</v>
      </c>
      <c t="s" r="X82" s="2">
        <v>31</v>
      </c>
      <c r="Y82" s="3">
        <v>0</v>
      </c>
      <c t="s" r="Z82" s="1">
        <v>31</v>
      </c>
      <c t="b" r="AA82" s="1">
        <v>0</v>
      </c>
    </row>
    <row r="83" outlineLevel="2">
      <c t="b" r="A83" s="1">
        <v>0</v>
      </c>
      <c t="s" r="B83" s="1">
        <v>167</v>
      </c>
      <c r="C83" s="2">
        <v>2</v>
      </c>
      <c t="s" r="D83" s="1">
        <v>60</v>
      </c>
      <c r="E83" s="2">
        <v>161</v>
      </c>
      <c t="s" r="F83" s="1">
        <v>31</v>
      </c>
      <c t="s" r="G83" s="1">
        <v>168</v>
      </c>
      <c t="s" r="H83" s="1">
        <v>31</v>
      </c>
      <c t="s" r="I83" s="2">
        <v>31</v>
      </c>
      <c r="J83" s="3">
        <v>8</v>
      </c>
      <c r="K83" s="3">
        <v>100</v>
      </c>
      <c r="L83" s="3">
        <v>800</v>
      </c>
      <c t="s" r="M83" s="1">
        <v>33</v>
      </c>
      <c t="s" r="N83" s="1">
        <v>34</v>
      </c>
      <c r="O83" s="3">
        <v>0</v>
      </c>
      <c t="s" r="P83" s="4">
        <v>158</v>
      </c>
      <c t="b" r="Q83" s="1">
        <v>0</v>
      </c>
      <c r="R83" s="2">
        <v>100</v>
      </c>
      <c r="S83" s="3">
        <v>800</v>
      </c>
      <c t="s" r="T83" s="2">
        <v>31</v>
      </c>
      <c r="U83" s="3">
        <v>0</v>
      </c>
      <c t="s" r="V83" s="2">
        <v>31</v>
      </c>
      <c r="W83" s="3">
        <v>0</v>
      </c>
      <c t="s" r="X83" s="2">
        <v>31</v>
      </c>
      <c r="Y83" s="3">
        <v>0</v>
      </c>
      <c t="s" r="Z83" s="1">
        <v>31</v>
      </c>
      <c t="b" r="AA83" s="1">
        <v>0</v>
      </c>
    </row>
    <row r="84" outlineLevel="2">
      <c t="b" r="A84" s="1">
        <v>0</v>
      </c>
      <c t="s" r="B84" s="1">
        <v>169</v>
      </c>
      <c r="C84" s="2">
        <v>2</v>
      </c>
      <c t="s" r="D84" s="1">
        <v>60</v>
      </c>
      <c r="E84" s="2">
        <v>209</v>
      </c>
      <c t="s" r="F84" s="1">
        <v>31</v>
      </c>
      <c t="s" r="G84" s="1">
        <v>170</v>
      </c>
      <c t="s" r="H84" s="1">
        <v>170</v>
      </c>
      <c t="s" r="I84" s="2">
        <v>31</v>
      </c>
      <c r="J84" s="3">
        <v>370</v>
      </c>
      <c r="K84" s="3">
        <v>10</v>
      </c>
      <c r="L84" s="3">
        <v>3700</v>
      </c>
      <c t="s" r="M84" s="1">
        <v>33</v>
      </c>
      <c t="s" r="N84" s="1">
        <v>34</v>
      </c>
      <c r="O84" s="3">
        <v>0</v>
      </c>
      <c t="s" r="P84" s="4">
        <v>158</v>
      </c>
      <c t="b" r="Q84" s="1">
        <v>0</v>
      </c>
      <c r="R84" s="2">
        <v>10</v>
      </c>
      <c r="S84" s="3">
        <v>3700</v>
      </c>
      <c t="s" r="T84" s="2">
        <v>31</v>
      </c>
      <c r="U84" s="3">
        <v>0</v>
      </c>
      <c t="s" r="V84" s="2">
        <v>31</v>
      </c>
      <c r="W84" s="3">
        <v>0</v>
      </c>
      <c t="s" r="X84" s="2">
        <v>31</v>
      </c>
      <c r="Y84" s="3">
        <v>0</v>
      </c>
      <c t="s" r="Z84" s="1">
        <v>31</v>
      </c>
      <c t="b" r="AA84" s="1">
        <v>0</v>
      </c>
    </row>
    <row r="85" outlineLevel="2">
      <c r="L85" s="6">
        <f>SUBTOTAL(9,L77:L84)</f>
      </c>
    </row>
    <row r="86" outlineLevel="1">
      <c t="s" r="A86" s="5">
        <v>171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outlineLevel="2">
      <c t="b" r="A87" s="1">
        <v>0</v>
      </c>
      <c t="s" r="B87" s="1">
        <v>172</v>
      </c>
      <c r="C87" s="2">
        <v>3</v>
      </c>
      <c t="s" r="D87" s="1">
        <v>91</v>
      </c>
      <c r="E87" s="2">
        <v>17</v>
      </c>
      <c t="s" r="F87" s="1">
        <v>31</v>
      </c>
      <c t="s" r="G87" s="1">
        <v>173</v>
      </c>
      <c t="s" r="H87" s="1">
        <v>31</v>
      </c>
      <c t="s" r="I87" s="2">
        <v>31</v>
      </c>
      <c r="J87" s="3">
        <v>8</v>
      </c>
      <c r="K87" s="3">
        <v>50</v>
      </c>
      <c r="L87" s="3">
        <v>400</v>
      </c>
      <c t="s" r="M87" s="1">
        <v>33</v>
      </c>
      <c t="s" r="N87" s="1">
        <v>34</v>
      </c>
      <c r="O87" s="3">
        <v>0</v>
      </c>
      <c t="s" r="P87" s="4">
        <v>174</v>
      </c>
      <c t="b" r="Q87" s="1">
        <v>0</v>
      </c>
      <c r="R87" s="2">
        <v>50</v>
      </c>
      <c r="S87" s="3">
        <v>400</v>
      </c>
      <c t="s" r="T87" s="2">
        <v>31</v>
      </c>
      <c r="U87" s="3">
        <v>0</v>
      </c>
      <c t="s" r="V87" s="2">
        <v>31</v>
      </c>
      <c r="W87" s="3">
        <v>0</v>
      </c>
      <c t="s" r="X87" s="2">
        <v>31</v>
      </c>
      <c r="Y87" s="3">
        <v>0</v>
      </c>
      <c t="s" r="Z87" s="1">
        <v>31</v>
      </c>
      <c t="b" r="AA87" s="1">
        <v>0</v>
      </c>
    </row>
    <row r="88" outlineLevel="2">
      <c t="b" r="A88" s="1">
        <v>0</v>
      </c>
      <c t="s" r="B88" s="1">
        <v>175</v>
      </c>
      <c r="C88" s="2">
        <v>3</v>
      </c>
      <c t="s" r="D88" s="1">
        <v>91</v>
      </c>
      <c r="E88" s="2">
        <v>26</v>
      </c>
      <c t="s" r="F88" s="1">
        <v>31</v>
      </c>
      <c t="s" r="G88" s="1">
        <v>110</v>
      </c>
      <c t="s" r="H88" s="1">
        <v>31</v>
      </c>
      <c t="s" r="I88" s="2">
        <v>31</v>
      </c>
      <c r="J88" s="3">
        <v>1.5</v>
      </c>
      <c r="K88" s="3">
        <v>6000</v>
      </c>
      <c r="L88" s="3">
        <v>9000</v>
      </c>
      <c t="s" r="M88" s="1">
        <v>33</v>
      </c>
      <c t="s" r="N88" s="1">
        <v>34</v>
      </c>
      <c r="O88" s="3">
        <v>0</v>
      </c>
      <c t="s" r="P88" s="4">
        <v>174</v>
      </c>
      <c t="b" r="Q88" s="1">
        <v>0</v>
      </c>
      <c r="R88" s="2">
        <v>6000</v>
      </c>
      <c r="S88" s="3">
        <v>9000</v>
      </c>
      <c t="s" r="T88" s="2">
        <v>31</v>
      </c>
      <c r="U88" s="3">
        <v>0</v>
      </c>
      <c t="s" r="V88" s="2">
        <v>31</v>
      </c>
      <c r="W88" s="3">
        <v>0</v>
      </c>
      <c t="s" r="X88" s="2">
        <v>31</v>
      </c>
      <c r="Y88" s="3">
        <v>0</v>
      </c>
      <c t="s" r="Z88" s="1">
        <v>31</v>
      </c>
      <c t="b" r="AA88" s="1">
        <v>0</v>
      </c>
    </row>
    <row r="89" outlineLevel="2">
      <c t="b" r="A89" s="1">
        <v>0</v>
      </c>
      <c t="s" r="B89" s="1">
        <v>176</v>
      </c>
      <c r="C89" s="2">
        <v>3</v>
      </c>
      <c t="s" r="D89" s="1">
        <v>91</v>
      </c>
      <c r="E89" s="2">
        <v>113</v>
      </c>
      <c t="s" r="F89" s="1">
        <v>31</v>
      </c>
      <c t="s" r="G89" s="1">
        <v>99</v>
      </c>
      <c t="s" r="H89" s="1">
        <v>31</v>
      </c>
      <c t="s" r="I89" s="2">
        <v>31</v>
      </c>
      <c r="J89" s="3">
        <v>245</v>
      </c>
      <c r="K89" s="3">
        <v>75</v>
      </c>
      <c r="L89" s="3">
        <v>18375</v>
      </c>
      <c t="s" r="M89" s="1">
        <v>33</v>
      </c>
      <c t="s" r="N89" s="1">
        <v>34</v>
      </c>
      <c r="O89" s="3">
        <v>0</v>
      </c>
      <c t="s" r="P89" s="4">
        <v>174</v>
      </c>
      <c t="b" r="Q89" s="1">
        <v>0</v>
      </c>
      <c r="R89" s="2">
        <v>75</v>
      </c>
      <c r="S89" s="3">
        <v>18375</v>
      </c>
      <c t="s" r="T89" s="2">
        <v>31</v>
      </c>
      <c r="U89" s="3">
        <v>0</v>
      </c>
      <c t="s" r="V89" s="2">
        <v>31</v>
      </c>
      <c r="W89" s="3">
        <v>0</v>
      </c>
      <c t="s" r="X89" s="2">
        <v>31</v>
      </c>
      <c r="Y89" s="3">
        <v>0</v>
      </c>
      <c t="s" r="Z89" s="1">
        <v>31</v>
      </c>
      <c t="b" r="AA89" s="1">
        <v>0</v>
      </c>
    </row>
    <row r="90" outlineLevel="2">
      <c t="b" r="A90" s="1">
        <v>0</v>
      </c>
      <c t="s" r="B90" s="1">
        <v>177</v>
      </c>
      <c r="C90" s="2">
        <v>3</v>
      </c>
      <c t="s" r="D90" s="1">
        <v>91</v>
      </c>
      <c r="E90" s="2">
        <v>143</v>
      </c>
      <c t="s" r="F90" s="1">
        <v>31</v>
      </c>
      <c t="s" r="G90" s="1">
        <v>131</v>
      </c>
      <c t="s" r="H90" s="1">
        <v>178</v>
      </c>
      <c t="s" r="I90" s="2">
        <v>31</v>
      </c>
      <c r="J90" s="3">
        <v>35</v>
      </c>
      <c r="K90" s="3">
        <v>50</v>
      </c>
      <c r="L90" s="3">
        <v>1750</v>
      </c>
      <c t="s" r="M90" s="1">
        <v>33</v>
      </c>
      <c t="s" r="N90" s="1">
        <v>34</v>
      </c>
      <c r="O90" s="3">
        <v>0</v>
      </c>
      <c t="s" r="P90" s="4">
        <v>174</v>
      </c>
      <c t="b" r="Q90" s="1">
        <v>0</v>
      </c>
      <c r="R90" s="2">
        <v>50</v>
      </c>
      <c r="S90" s="3">
        <v>1750</v>
      </c>
      <c t="s" r="T90" s="2">
        <v>31</v>
      </c>
      <c r="U90" s="3">
        <v>0</v>
      </c>
      <c t="s" r="V90" s="2">
        <v>31</v>
      </c>
      <c r="W90" s="3">
        <v>0</v>
      </c>
      <c t="s" r="X90" s="2">
        <v>31</v>
      </c>
      <c r="Y90" s="3">
        <v>0</v>
      </c>
      <c t="s" r="Z90" s="1">
        <v>31</v>
      </c>
      <c t="b" r="AA90" s="1">
        <v>0</v>
      </c>
    </row>
    <row r="91" outlineLevel="2">
      <c t="b" r="A91" s="1">
        <v>0</v>
      </c>
      <c t="s" r="B91" s="1">
        <v>179</v>
      </c>
      <c r="C91" s="2">
        <v>3</v>
      </c>
      <c t="s" r="D91" s="1">
        <v>91</v>
      </c>
      <c r="E91" s="2">
        <v>146</v>
      </c>
      <c t="s" r="F91" s="1">
        <v>31</v>
      </c>
      <c t="s" r="G91" s="1">
        <v>106</v>
      </c>
      <c t="s" r="H91" s="1">
        <v>31</v>
      </c>
      <c t="s" r="I91" s="2">
        <v>31</v>
      </c>
      <c r="J91" s="3">
        <v>45</v>
      </c>
      <c r="K91" s="3">
        <v>15</v>
      </c>
      <c r="L91" s="3">
        <v>675</v>
      </c>
      <c t="s" r="M91" s="1">
        <v>33</v>
      </c>
      <c t="s" r="N91" s="1">
        <v>34</v>
      </c>
      <c r="O91" s="3">
        <v>0</v>
      </c>
      <c t="s" r="P91" s="4">
        <v>174</v>
      </c>
      <c t="b" r="Q91" s="1">
        <v>0</v>
      </c>
      <c r="R91" s="2">
        <v>15</v>
      </c>
      <c r="S91" s="3">
        <v>675</v>
      </c>
      <c t="s" r="T91" s="2">
        <v>31</v>
      </c>
      <c r="U91" s="3">
        <v>0</v>
      </c>
      <c t="s" r="V91" s="2">
        <v>31</v>
      </c>
      <c r="W91" s="3">
        <v>0</v>
      </c>
      <c t="s" r="X91" s="2">
        <v>31</v>
      </c>
      <c r="Y91" s="3">
        <v>0</v>
      </c>
      <c t="s" r="Z91" s="1">
        <v>31</v>
      </c>
      <c t="b" r="AA91" s="1">
        <v>0</v>
      </c>
    </row>
    <row r="92" outlineLevel="2">
      <c t="b" r="A92" s="1">
        <v>0</v>
      </c>
      <c t="s" r="B92" s="1">
        <v>180</v>
      </c>
      <c r="C92" s="2">
        <v>3</v>
      </c>
      <c t="s" r="D92" s="1">
        <v>91</v>
      </c>
      <c r="E92" s="2">
        <v>191</v>
      </c>
      <c t="s" r="F92" s="1">
        <v>31</v>
      </c>
      <c t="s" r="G92" s="1">
        <v>102</v>
      </c>
      <c t="s" r="H92" s="1">
        <v>31</v>
      </c>
      <c t="s" r="I92" s="2">
        <v>31</v>
      </c>
      <c r="J92" s="3">
        <v>150</v>
      </c>
      <c r="K92" s="3">
        <v>20</v>
      </c>
      <c r="L92" s="3">
        <v>3000</v>
      </c>
      <c t="s" r="M92" s="1">
        <v>33</v>
      </c>
      <c t="s" r="N92" s="1">
        <v>34</v>
      </c>
      <c r="O92" s="3">
        <v>0</v>
      </c>
      <c t="s" r="P92" s="4">
        <v>174</v>
      </c>
      <c t="b" r="Q92" s="1">
        <v>0</v>
      </c>
      <c r="R92" s="2">
        <v>20</v>
      </c>
      <c r="S92" s="3">
        <v>3000</v>
      </c>
      <c t="s" r="T92" s="2">
        <v>31</v>
      </c>
      <c r="U92" s="3">
        <v>0</v>
      </c>
      <c t="s" r="V92" s="2">
        <v>31</v>
      </c>
      <c r="W92" s="3">
        <v>0</v>
      </c>
      <c t="s" r="X92" s="2">
        <v>31</v>
      </c>
      <c r="Y92" s="3">
        <v>0</v>
      </c>
      <c t="s" r="Z92" s="1">
        <v>31</v>
      </c>
      <c t="b" r="AA92" s="1">
        <v>0</v>
      </c>
    </row>
    <row r="93" outlineLevel="2">
      <c r="L93" s="6">
        <f>SUBTOTAL(9,L87:L92)</f>
      </c>
    </row>
    <row r="94" outlineLevel="1">
      <c t="s" r="A94" s="5">
        <v>181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outlineLevel="2">
      <c t="b" r="A95" s="1">
        <v>0</v>
      </c>
      <c t="s" r="B95" s="1">
        <v>182</v>
      </c>
      <c r="C95" s="2">
        <v>4</v>
      </c>
      <c t="s" r="D95" s="1">
        <v>183</v>
      </c>
      <c r="E95" s="2">
        <v>140</v>
      </c>
      <c t="s" r="F95" s="1">
        <v>31</v>
      </c>
      <c t="s" r="G95" s="1">
        <v>99</v>
      </c>
      <c t="s" r="H95" s="1">
        <v>31</v>
      </c>
      <c t="s" r="I95" s="2">
        <v>31</v>
      </c>
      <c r="J95" s="3">
        <v>285</v>
      </c>
      <c r="K95" s="3">
        <v>75</v>
      </c>
      <c r="L95" s="3">
        <v>21375</v>
      </c>
      <c t="s" r="M95" s="1">
        <v>33</v>
      </c>
      <c t="s" r="N95" s="1">
        <v>34</v>
      </c>
      <c r="O95" s="3">
        <v>0</v>
      </c>
      <c t="s" r="P95" s="4">
        <v>184</v>
      </c>
      <c t="b" r="Q95" s="1">
        <v>0</v>
      </c>
      <c r="R95" s="2">
        <v>75</v>
      </c>
      <c r="S95" s="3">
        <v>21375</v>
      </c>
      <c t="s" r="T95" s="2">
        <v>31</v>
      </c>
      <c r="U95" s="3">
        <v>0</v>
      </c>
      <c t="s" r="V95" s="2">
        <v>31</v>
      </c>
      <c r="W95" s="3">
        <v>0</v>
      </c>
      <c t="s" r="X95" s="2">
        <v>31</v>
      </c>
      <c r="Y95" s="3">
        <v>0</v>
      </c>
      <c t="s" r="Z95" s="1">
        <v>31</v>
      </c>
      <c t="b" r="AA95" s="1">
        <v>0</v>
      </c>
    </row>
    <row r="96" outlineLevel="2">
      <c r="L96" s="6">
        <f>SUBTOTAL(9,L95)</f>
      </c>
    </row>
    <row r="97" outlineLevel="1">
      <c t="s" r="A97" s="5">
        <v>185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outlineLevel="2">
      <c t="b" r="A98" s="1">
        <v>0</v>
      </c>
      <c t="s" r="B98" s="1">
        <v>186</v>
      </c>
      <c r="C98" s="2">
        <v>1</v>
      </c>
      <c t="s" r="D98" s="1">
        <v>187</v>
      </c>
      <c r="E98" s="2">
        <v>104</v>
      </c>
      <c t="s" r="F98" s="1">
        <v>31</v>
      </c>
      <c t="s" r="G98" s="1">
        <v>188</v>
      </c>
      <c t="s" r="H98" s="1">
        <v>31</v>
      </c>
      <c t="s" r="I98" s="2">
        <v>31</v>
      </c>
      <c r="J98" s="3">
        <v>12</v>
      </c>
      <c r="K98" s="3">
        <v>200</v>
      </c>
      <c r="L98" s="3">
        <v>2400</v>
      </c>
      <c t="s" r="M98" s="1">
        <v>33</v>
      </c>
      <c t="s" r="N98" s="1">
        <v>34</v>
      </c>
      <c r="O98" s="3">
        <v>0</v>
      </c>
      <c t="s" r="P98" s="4">
        <v>189</v>
      </c>
      <c t="b" r="Q98" s="1">
        <v>0</v>
      </c>
      <c r="R98" s="2">
        <v>200</v>
      </c>
      <c r="S98" s="3">
        <v>2400</v>
      </c>
      <c t="s" r="T98" s="2">
        <v>31</v>
      </c>
      <c r="U98" s="3">
        <v>0</v>
      </c>
      <c t="s" r="V98" s="2">
        <v>31</v>
      </c>
      <c r="W98" s="3">
        <v>0</v>
      </c>
      <c t="s" r="X98" s="2">
        <v>31</v>
      </c>
      <c r="Y98" s="3">
        <v>0</v>
      </c>
      <c t="s" r="Z98" s="1">
        <v>31</v>
      </c>
      <c t="b" r="AA98" s="1">
        <v>0</v>
      </c>
    </row>
    <row r="99" outlineLevel="2">
      <c r="L99" s="6">
        <f>SUBTOTAL(9,L98)</f>
      </c>
    </row>
    <row r="100" outlineLevel="1">
      <c t="s" r="A100" s="5">
        <v>190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outlineLevel="2">
      <c t="b" r="A101" s="1">
        <v>0</v>
      </c>
      <c t="s" r="B101" s="1">
        <v>191</v>
      </c>
      <c r="C101" s="2">
        <v>3</v>
      </c>
      <c t="s" r="D101" s="1">
        <v>50</v>
      </c>
      <c r="E101" s="2">
        <v>16</v>
      </c>
      <c t="s" r="F101" s="1">
        <v>31</v>
      </c>
      <c t="s" r="G101" s="1">
        <v>192</v>
      </c>
      <c t="s" r="H101" s="1">
        <v>31</v>
      </c>
      <c t="s" r="I101" s="2">
        <v>31</v>
      </c>
      <c r="J101" s="3">
        <v>25</v>
      </c>
      <c r="K101" s="3">
        <v>20</v>
      </c>
      <c r="L101" s="3">
        <v>500</v>
      </c>
      <c t="s" r="M101" s="1">
        <v>33</v>
      </c>
      <c t="s" r="N101" s="1">
        <v>34</v>
      </c>
      <c r="O101" s="3">
        <v>0</v>
      </c>
      <c t="s" r="P101" s="4">
        <v>193</v>
      </c>
      <c t="b" r="Q101" s="1">
        <v>0</v>
      </c>
      <c r="R101" s="2">
        <v>20</v>
      </c>
      <c r="S101" s="3">
        <v>500</v>
      </c>
      <c t="s" r="T101" s="2">
        <v>31</v>
      </c>
      <c r="U101" s="3">
        <v>0</v>
      </c>
      <c t="s" r="V101" s="2">
        <v>31</v>
      </c>
      <c r="W101" s="3">
        <v>0</v>
      </c>
      <c t="s" r="X101" s="2">
        <v>31</v>
      </c>
      <c r="Y101" s="3">
        <v>0</v>
      </c>
      <c t="s" r="Z101" s="1">
        <v>31</v>
      </c>
      <c t="b" r="AA101" s="1">
        <v>0</v>
      </c>
    </row>
    <row r="102" outlineLevel="2">
      <c t="b" r="A102" s="1">
        <v>0</v>
      </c>
      <c t="s" r="B102" s="1">
        <v>194</v>
      </c>
      <c r="C102" s="2">
        <v>3</v>
      </c>
      <c t="s" r="D102" s="1">
        <v>50</v>
      </c>
      <c r="E102" s="2">
        <v>136</v>
      </c>
      <c t="s" r="F102" s="1">
        <v>31</v>
      </c>
      <c t="s" r="G102" s="1">
        <v>99</v>
      </c>
      <c t="s" r="H102" s="1">
        <v>31</v>
      </c>
      <c t="s" r="I102" s="2">
        <v>31</v>
      </c>
      <c r="J102" s="3">
        <v>285</v>
      </c>
      <c r="K102" s="3">
        <v>75</v>
      </c>
      <c r="L102" s="3">
        <v>21375</v>
      </c>
      <c t="s" r="M102" s="1">
        <v>33</v>
      </c>
      <c t="s" r="N102" s="1">
        <v>34</v>
      </c>
      <c r="O102" s="3">
        <v>0</v>
      </c>
      <c t="s" r="P102" s="4">
        <v>193</v>
      </c>
      <c t="b" r="Q102" s="1">
        <v>0</v>
      </c>
      <c r="R102" s="2">
        <v>75</v>
      </c>
      <c r="S102" s="3">
        <v>21375</v>
      </c>
      <c t="s" r="T102" s="2">
        <v>31</v>
      </c>
      <c r="U102" s="3">
        <v>0</v>
      </c>
      <c t="s" r="V102" s="2">
        <v>31</v>
      </c>
      <c r="W102" s="3">
        <v>0</v>
      </c>
      <c t="s" r="X102" s="2">
        <v>31</v>
      </c>
      <c r="Y102" s="3">
        <v>0</v>
      </c>
      <c t="s" r="Z102" s="1">
        <v>31</v>
      </c>
      <c t="b" r="AA102" s="1">
        <v>0</v>
      </c>
    </row>
    <row r="103" outlineLevel="2">
      <c t="b" r="A103" s="1">
        <v>0</v>
      </c>
      <c t="s" r="B103" s="1">
        <v>195</v>
      </c>
      <c r="C103" s="2">
        <v>3</v>
      </c>
      <c t="s" r="D103" s="1">
        <v>50</v>
      </c>
      <c r="E103" s="2">
        <v>145</v>
      </c>
      <c t="s" r="F103" s="1">
        <v>31</v>
      </c>
      <c t="s" r="G103" s="1">
        <v>110</v>
      </c>
      <c t="s" r="H103" s="1">
        <v>31</v>
      </c>
      <c t="s" r="I103" s="2">
        <v>31</v>
      </c>
      <c r="J103" s="3">
        <v>1.5</v>
      </c>
      <c r="K103" s="3">
        <v>3000</v>
      </c>
      <c r="L103" s="3">
        <v>4500</v>
      </c>
      <c t="s" r="M103" s="1">
        <v>33</v>
      </c>
      <c t="s" r="N103" s="1">
        <v>34</v>
      </c>
      <c r="O103" s="3">
        <v>0</v>
      </c>
      <c t="s" r="P103" s="4">
        <v>193</v>
      </c>
      <c t="b" r="Q103" s="1">
        <v>0</v>
      </c>
      <c r="R103" s="2">
        <v>3000</v>
      </c>
      <c r="S103" s="3">
        <v>4500</v>
      </c>
      <c t="s" r="T103" s="2">
        <v>31</v>
      </c>
      <c r="U103" s="3">
        <v>0</v>
      </c>
      <c t="s" r="V103" s="2">
        <v>31</v>
      </c>
      <c r="W103" s="3">
        <v>0</v>
      </c>
      <c t="s" r="X103" s="2">
        <v>31</v>
      </c>
      <c r="Y103" s="3">
        <v>0</v>
      </c>
      <c t="s" r="Z103" s="1">
        <v>31</v>
      </c>
      <c t="b" r="AA103" s="1">
        <v>0</v>
      </c>
    </row>
    <row r="104" outlineLevel="2">
      <c r="L104" s="6">
        <f>SUBTOTAL(9,L101:L103)</f>
      </c>
    </row>
    <row r="105" outlineLevel="1">
      <c t="s" r="A105" s="5">
        <v>196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outlineLevel="2">
      <c t="b" r="A106" s="1">
        <v>0</v>
      </c>
      <c t="s" r="B106" s="1">
        <v>197</v>
      </c>
      <c r="C106" s="2">
        <v>3</v>
      </c>
      <c t="s" r="D106" s="1">
        <v>91</v>
      </c>
      <c r="E106" s="2">
        <v>95</v>
      </c>
      <c t="s" r="F106" s="1">
        <v>31</v>
      </c>
      <c t="s" r="G106" s="1">
        <v>198</v>
      </c>
      <c t="s" r="H106" s="1">
        <v>31</v>
      </c>
      <c t="s" r="I106" s="2">
        <v>31</v>
      </c>
      <c r="J106" s="3">
        <v>46700</v>
      </c>
      <c r="K106" s="3">
        <v>1</v>
      </c>
      <c r="L106" s="3">
        <v>46700</v>
      </c>
      <c t="s" r="M106" s="1">
        <v>33</v>
      </c>
      <c t="s" r="N106" s="1">
        <v>34</v>
      </c>
      <c r="O106" s="3">
        <v>0</v>
      </c>
      <c t="s" r="P106" s="4">
        <v>199</v>
      </c>
      <c t="b" r="Q106" s="1">
        <v>0</v>
      </c>
      <c r="R106" s="2">
        <v>1</v>
      </c>
      <c r="S106" s="3">
        <v>46700</v>
      </c>
      <c t="s" r="T106" s="2">
        <v>31</v>
      </c>
      <c r="U106" s="3">
        <v>0</v>
      </c>
      <c t="s" r="V106" s="2">
        <v>31</v>
      </c>
      <c r="W106" s="3">
        <v>0</v>
      </c>
      <c t="s" r="X106" s="2">
        <v>31</v>
      </c>
      <c r="Y106" s="3">
        <v>0</v>
      </c>
      <c t="s" r="Z106" s="1">
        <v>31</v>
      </c>
      <c t="b" r="AA106" s="1">
        <v>0</v>
      </c>
    </row>
    <row r="107" outlineLevel="2">
      <c r="L107" s="6">
        <f>SUBTOTAL(9,L106)</f>
      </c>
    </row>
    <row r="108" outlineLevel="1">
      <c t="s" r="A108" s="5">
        <v>200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outlineLevel="2">
      <c t="b" r="A109" s="1">
        <v>0</v>
      </c>
      <c t="s" r="B109" s="1">
        <v>201</v>
      </c>
      <c r="C109" s="2">
        <v>4</v>
      </c>
      <c t="s" r="D109" s="1">
        <v>30</v>
      </c>
      <c r="E109" s="2">
        <v>82</v>
      </c>
      <c t="s" r="F109" s="1">
        <v>31</v>
      </c>
      <c t="s" r="G109" s="1">
        <v>202</v>
      </c>
      <c t="s" r="H109" s="1">
        <v>31</v>
      </c>
      <c t="s" r="I109" s="2">
        <v>31</v>
      </c>
      <c r="J109" s="3">
        <v>31</v>
      </c>
      <c r="K109" s="3">
        <v>1500</v>
      </c>
      <c r="L109" s="3">
        <v>46500</v>
      </c>
      <c t="s" r="M109" s="1">
        <v>33</v>
      </c>
      <c t="s" r="N109" s="1">
        <v>34</v>
      </c>
      <c r="O109" s="3">
        <v>0</v>
      </c>
      <c t="s" r="P109" s="4">
        <v>203</v>
      </c>
      <c t="b" r="Q109" s="1">
        <v>0</v>
      </c>
      <c r="R109" s="2">
        <v>1500</v>
      </c>
      <c r="S109" s="3">
        <v>46500</v>
      </c>
      <c t="s" r="T109" s="2">
        <v>31</v>
      </c>
      <c r="U109" s="3">
        <v>0</v>
      </c>
      <c t="s" r="V109" s="2">
        <v>31</v>
      </c>
      <c r="W109" s="3">
        <v>0</v>
      </c>
      <c t="s" r="X109" s="2">
        <v>31</v>
      </c>
      <c r="Y109" s="3">
        <v>0</v>
      </c>
      <c t="s" r="Z109" s="1">
        <v>31</v>
      </c>
      <c t="b" r="AA109" s="1">
        <v>0</v>
      </c>
    </row>
    <row r="110" outlineLevel="2">
      <c t="b" r="A110" s="1">
        <v>0</v>
      </c>
      <c t="s" r="B110" s="1">
        <v>204</v>
      </c>
      <c r="C110" s="2">
        <v>4</v>
      </c>
      <c t="s" r="D110" s="1">
        <v>30</v>
      </c>
      <c r="E110" s="2">
        <v>253</v>
      </c>
      <c t="s" r="F110" s="1">
        <v>31</v>
      </c>
      <c t="s" r="G110" s="1">
        <v>110</v>
      </c>
      <c t="s" r="H110" s="1">
        <v>31</v>
      </c>
      <c t="s" r="I110" s="2">
        <v>31</v>
      </c>
      <c r="J110" s="3">
        <v>1.5</v>
      </c>
      <c r="K110" s="3">
        <v>4000</v>
      </c>
      <c r="L110" s="3">
        <v>6000</v>
      </c>
      <c t="s" r="M110" s="1">
        <v>205</v>
      </c>
      <c t="s" r="N110" s="1">
        <v>34</v>
      </c>
      <c r="O110" s="3">
        <v>0</v>
      </c>
      <c t="s" r="P110" s="4">
        <v>203</v>
      </c>
      <c t="b" r="Q110" s="1">
        <v>0</v>
      </c>
      <c r="R110" s="2">
        <v>4000</v>
      </c>
      <c r="S110" s="3">
        <v>6000</v>
      </c>
      <c t="s" r="T110" s="2">
        <v>31</v>
      </c>
      <c r="U110" s="3">
        <v>0</v>
      </c>
      <c t="s" r="V110" s="2">
        <v>31</v>
      </c>
      <c r="W110" s="3">
        <v>0</v>
      </c>
      <c t="s" r="X110" s="2">
        <v>31</v>
      </c>
      <c r="Y110" s="3">
        <v>0</v>
      </c>
      <c t="s" r="Z110" s="1">
        <v>31</v>
      </c>
      <c t="b" r="AA110" s="1">
        <v>0</v>
      </c>
    </row>
    <row r="111" outlineLevel="2">
      <c t="b" r="A111" s="1">
        <v>0</v>
      </c>
      <c t="s" r="B111" s="1">
        <v>206</v>
      </c>
      <c r="C111" s="2">
        <v>4</v>
      </c>
      <c t="s" r="D111" s="1">
        <v>30</v>
      </c>
      <c r="E111" s="2">
        <v>254</v>
      </c>
      <c t="s" r="F111" s="1">
        <v>31</v>
      </c>
      <c t="s" r="G111" s="1">
        <v>207</v>
      </c>
      <c t="s" r="H111" s="1">
        <v>31</v>
      </c>
      <c t="s" r="I111" s="2">
        <v>31</v>
      </c>
      <c r="J111" s="3">
        <v>155</v>
      </c>
      <c r="K111" s="3">
        <v>150</v>
      </c>
      <c r="L111" s="3">
        <v>23250</v>
      </c>
      <c t="s" r="M111" s="1">
        <v>33</v>
      </c>
      <c t="s" r="N111" s="1">
        <v>34</v>
      </c>
      <c r="O111" s="3">
        <v>0</v>
      </c>
      <c t="s" r="P111" s="4">
        <v>203</v>
      </c>
      <c t="b" r="Q111" s="1">
        <v>0</v>
      </c>
      <c r="R111" s="2">
        <v>150</v>
      </c>
      <c r="S111" s="3">
        <v>23250</v>
      </c>
      <c t="s" r="T111" s="2">
        <v>31</v>
      </c>
      <c r="U111" s="3">
        <v>0</v>
      </c>
      <c t="s" r="V111" s="2">
        <v>31</v>
      </c>
      <c r="W111" s="3">
        <v>0</v>
      </c>
      <c t="s" r="X111" s="2">
        <v>31</v>
      </c>
      <c r="Y111" s="3">
        <v>0</v>
      </c>
      <c t="s" r="Z111" s="1">
        <v>31</v>
      </c>
      <c t="b" r="AA111" s="1">
        <v>0</v>
      </c>
    </row>
    <row r="112" outlineLevel="2">
      <c t="b" r="A112" s="1">
        <v>0</v>
      </c>
      <c t="s" r="B112" s="1">
        <v>208</v>
      </c>
      <c r="C112" s="2">
        <v>4</v>
      </c>
      <c t="s" r="D112" s="1">
        <v>30</v>
      </c>
      <c r="E112" s="2">
        <v>255</v>
      </c>
      <c t="s" r="F112" s="1">
        <v>31</v>
      </c>
      <c t="s" r="G112" s="1">
        <v>209</v>
      </c>
      <c t="s" r="H112" s="1">
        <v>31</v>
      </c>
      <c t="s" r="I112" s="2">
        <v>31</v>
      </c>
      <c r="J112" s="3">
        <v>150</v>
      </c>
      <c r="K112" s="3">
        <v>2</v>
      </c>
      <c r="L112" s="3">
        <v>300</v>
      </c>
      <c t="s" r="M112" s="1">
        <v>33</v>
      </c>
      <c t="s" r="N112" s="1">
        <v>34</v>
      </c>
      <c r="O112" s="3">
        <v>0</v>
      </c>
      <c t="s" r="P112" s="4">
        <v>203</v>
      </c>
      <c t="b" r="Q112" s="1">
        <v>0</v>
      </c>
      <c r="R112" s="2">
        <v>2</v>
      </c>
      <c r="S112" s="3">
        <v>300</v>
      </c>
      <c t="s" r="T112" s="2">
        <v>31</v>
      </c>
      <c r="U112" s="3">
        <v>0</v>
      </c>
      <c t="s" r="V112" s="2">
        <v>31</v>
      </c>
      <c r="W112" s="3">
        <v>0</v>
      </c>
      <c t="s" r="X112" s="2">
        <v>31</v>
      </c>
      <c r="Y112" s="3">
        <v>0</v>
      </c>
      <c t="s" r="Z112" s="1">
        <v>31</v>
      </c>
      <c t="b" r="AA112" s="1">
        <v>0</v>
      </c>
    </row>
    <row r="113" outlineLevel="2">
      <c r="L113" s="6">
        <f>SUBTOTAL(9,L109:L112)</f>
      </c>
    </row>
    <row r="114" outlineLevel="1">
      <c t="s" r="A114" s="5">
        <v>210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outlineLevel="2">
      <c t="b" r="A115" s="1">
        <v>0</v>
      </c>
      <c t="s" r="B115" s="1">
        <v>211</v>
      </c>
      <c r="C115" s="2">
        <v>4</v>
      </c>
      <c t="s" r="D115" s="1">
        <v>212</v>
      </c>
      <c r="E115" s="2">
        <v>256</v>
      </c>
      <c t="s" r="F115" s="1">
        <v>31</v>
      </c>
      <c t="s" r="G115" s="1">
        <v>198</v>
      </c>
      <c t="s" r="H115" s="1">
        <v>31</v>
      </c>
      <c t="s" r="I115" s="2">
        <v>31</v>
      </c>
      <c r="J115" s="3">
        <v>26136</v>
      </c>
      <c r="K115" s="3">
        <v>1</v>
      </c>
      <c r="L115" s="3">
        <v>26136</v>
      </c>
      <c t="s" r="M115" s="1">
        <v>33</v>
      </c>
      <c t="s" r="N115" s="1">
        <v>34</v>
      </c>
      <c r="O115" s="3">
        <v>0</v>
      </c>
      <c t="s" r="P115" s="4">
        <v>213</v>
      </c>
      <c t="b" r="Q115" s="1">
        <v>0</v>
      </c>
      <c r="R115" s="2">
        <v>1</v>
      </c>
      <c r="S115" s="3">
        <v>26136</v>
      </c>
      <c t="s" r="T115" s="2">
        <v>31</v>
      </c>
      <c r="U115" s="3">
        <v>0</v>
      </c>
      <c t="s" r="V115" s="2">
        <v>31</v>
      </c>
      <c r="W115" s="3">
        <v>0</v>
      </c>
      <c t="s" r="X115" s="2">
        <v>31</v>
      </c>
      <c r="Y115" s="3">
        <v>0</v>
      </c>
      <c t="s" r="Z115" s="1">
        <v>31</v>
      </c>
      <c t="b" r="AA115" s="1">
        <v>0</v>
      </c>
    </row>
    <row r="116" outlineLevel="2">
      <c t="b" r="A116" s="1">
        <v>0</v>
      </c>
      <c t="s" r="B116" s="1">
        <v>214</v>
      </c>
      <c r="C116" s="2">
        <v>4</v>
      </c>
      <c t="s" r="D116" s="1">
        <v>212</v>
      </c>
      <c r="E116" s="2">
        <v>257</v>
      </c>
      <c t="s" r="F116" s="1">
        <v>31</v>
      </c>
      <c t="s" r="G116" s="1">
        <v>110</v>
      </c>
      <c t="s" r="H116" s="1">
        <v>31</v>
      </c>
      <c t="s" r="I116" s="2">
        <v>31</v>
      </c>
      <c r="J116" s="3">
        <v>3.8199999999999998</v>
      </c>
      <c r="K116" s="3">
        <v>22750</v>
      </c>
      <c r="L116" s="3">
        <v>86905</v>
      </c>
      <c t="s" r="M116" s="1">
        <v>33</v>
      </c>
      <c t="s" r="N116" s="1">
        <v>34</v>
      </c>
      <c r="O116" s="3">
        <v>0</v>
      </c>
      <c t="s" r="P116" s="4">
        <v>213</v>
      </c>
      <c t="b" r="Q116" s="1">
        <v>0</v>
      </c>
      <c r="R116" s="2">
        <v>22750</v>
      </c>
      <c r="S116" s="3">
        <v>86905</v>
      </c>
      <c t="s" r="T116" s="2">
        <v>31</v>
      </c>
      <c r="U116" s="3">
        <v>0</v>
      </c>
      <c t="s" r="V116" s="2">
        <v>31</v>
      </c>
      <c r="W116" s="3">
        <v>0</v>
      </c>
      <c t="s" r="X116" s="2">
        <v>31</v>
      </c>
      <c r="Y116" s="3">
        <v>0</v>
      </c>
      <c t="s" r="Z116" s="1">
        <v>31</v>
      </c>
      <c t="b" r="AA116" s="1">
        <v>0</v>
      </c>
    </row>
    <row r="117" outlineLevel="2">
      <c r="L117" s="6">
        <f>SUBTOTAL(9,L115:L116)</f>
      </c>
    </row>
    <row r="118" outlineLevel="1">
      <c r="L118" s="6">
        <f>SUBTOTAL(9,L46:L58,L61:L74,L77:L84,L87:L92,L95,L98,L101:L103,L106,L109:L112,L115:L116)</f>
      </c>
    </row>
    <row r="119">
      <c t="s" r="A119" s="5">
        <v>215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outlineLevel="1">
      <c t="s" r="A120" s="5">
        <v>216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outlineLevel="2">
      <c t="b" r="A121" s="1">
        <v>0</v>
      </c>
      <c t="s" r="B121" s="1">
        <v>217</v>
      </c>
      <c r="C121" s="2">
        <v>1</v>
      </c>
      <c t="s" r="D121" s="1">
        <v>187</v>
      </c>
      <c r="E121" s="2">
        <v>48</v>
      </c>
      <c t="s" r="F121" s="1">
        <v>31</v>
      </c>
      <c t="s" r="G121" s="1">
        <v>218</v>
      </c>
      <c t="s" r="H121" s="1">
        <v>219</v>
      </c>
      <c t="s" r="I121" s="2">
        <v>31</v>
      </c>
      <c r="J121" s="3">
        <v>1000</v>
      </c>
      <c r="K121" s="3">
        <v>30</v>
      </c>
      <c r="L121" s="3">
        <v>30000</v>
      </c>
      <c t="s" r="M121" s="1">
        <v>33</v>
      </c>
      <c t="s" r="N121" s="1">
        <v>34</v>
      </c>
      <c r="O121" s="3">
        <v>0</v>
      </c>
      <c t="s" r="P121" s="4">
        <v>220</v>
      </c>
      <c t="b" r="Q121" s="1">
        <v>0</v>
      </c>
      <c r="R121" s="2">
        <v>30</v>
      </c>
      <c r="S121" s="3">
        <v>30000</v>
      </c>
      <c t="s" r="T121" s="2">
        <v>31</v>
      </c>
      <c r="U121" s="3">
        <v>0</v>
      </c>
      <c t="s" r="V121" s="2">
        <v>31</v>
      </c>
      <c r="W121" s="3">
        <v>0</v>
      </c>
      <c t="s" r="X121" s="2">
        <v>31</v>
      </c>
      <c r="Y121" s="3">
        <v>0</v>
      </c>
      <c t="s" r="Z121" s="1">
        <v>31</v>
      </c>
      <c t="b" r="AA121" s="1">
        <v>0</v>
      </c>
    </row>
    <row r="122" outlineLevel="2">
      <c t="b" r="A122" s="1">
        <v>0</v>
      </c>
      <c t="s" r="B122" s="1">
        <v>221</v>
      </c>
      <c r="C122" s="2">
        <v>1</v>
      </c>
      <c t="s" r="D122" s="1">
        <v>187</v>
      </c>
      <c r="E122" s="2">
        <v>178</v>
      </c>
      <c t="s" r="F122" s="1">
        <v>31</v>
      </c>
      <c t="s" r="G122" s="1">
        <v>222</v>
      </c>
      <c t="s" r="H122" s="1">
        <v>31</v>
      </c>
      <c t="s" r="I122" s="2">
        <v>31</v>
      </c>
      <c r="J122" s="3">
        <v>200</v>
      </c>
      <c r="K122" s="3">
        <v>10</v>
      </c>
      <c r="L122" s="3">
        <v>2000</v>
      </c>
      <c t="s" r="M122" s="1">
        <v>33</v>
      </c>
      <c t="s" r="N122" s="1">
        <v>34</v>
      </c>
      <c r="O122" s="3">
        <v>0</v>
      </c>
      <c t="s" r="P122" s="4">
        <v>220</v>
      </c>
      <c t="b" r="Q122" s="1">
        <v>0</v>
      </c>
      <c r="R122" s="2">
        <v>10</v>
      </c>
      <c r="S122" s="3">
        <v>2000</v>
      </c>
      <c t="s" r="T122" s="2">
        <v>31</v>
      </c>
      <c r="U122" s="3">
        <v>0</v>
      </c>
      <c t="s" r="V122" s="2">
        <v>31</v>
      </c>
      <c r="W122" s="3">
        <v>0</v>
      </c>
      <c t="s" r="X122" s="2">
        <v>31</v>
      </c>
      <c r="Y122" s="3">
        <v>0</v>
      </c>
      <c t="s" r="Z122" s="1">
        <v>31</v>
      </c>
      <c t="b" r="AA122" s="1">
        <v>0</v>
      </c>
    </row>
    <row r="123" outlineLevel="2">
      <c t="b" r="A123" s="1">
        <v>0</v>
      </c>
      <c t="s" r="B123" s="1">
        <v>223</v>
      </c>
      <c r="C123" s="2">
        <v>1</v>
      </c>
      <c t="s" r="D123" s="1">
        <v>187</v>
      </c>
      <c r="E123" s="2">
        <v>179</v>
      </c>
      <c t="s" r="F123" s="1">
        <v>31</v>
      </c>
      <c t="s" r="G123" s="1">
        <v>224</v>
      </c>
      <c t="s" r="H123" s="1">
        <v>31</v>
      </c>
      <c t="s" r="I123" s="2">
        <v>31</v>
      </c>
      <c r="J123" s="3">
        <v>25</v>
      </c>
      <c r="K123" s="3">
        <v>10</v>
      </c>
      <c r="L123" s="3">
        <v>250</v>
      </c>
      <c t="s" r="M123" s="1">
        <v>33</v>
      </c>
      <c t="s" r="N123" s="1">
        <v>34</v>
      </c>
      <c r="O123" s="3">
        <v>0</v>
      </c>
      <c t="s" r="P123" s="4">
        <v>220</v>
      </c>
      <c t="b" r="Q123" s="1">
        <v>0</v>
      </c>
      <c r="R123" s="2">
        <v>10</v>
      </c>
      <c r="S123" s="3">
        <v>250</v>
      </c>
      <c t="s" r="T123" s="2">
        <v>31</v>
      </c>
      <c r="U123" s="3">
        <v>0</v>
      </c>
      <c t="s" r="V123" s="2">
        <v>31</v>
      </c>
      <c r="W123" s="3">
        <v>0</v>
      </c>
      <c t="s" r="X123" s="2">
        <v>31</v>
      </c>
      <c r="Y123" s="3">
        <v>0</v>
      </c>
      <c t="s" r="Z123" s="1">
        <v>31</v>
      </c>
      <c t="b" r="AA123" s="1">
        <v>0</v>
      </c>
    </row>
    <row r="124" outlineLevel="2">
      <c r="L124" s="6">
        <f>SUBTOTAL(9,L121:L123)</f>
      </c>
    </row>
    <row r="125" outlineLevel="1">
      <c r="L125" s="6">
        <f>SUBTOTAL(9,L121:L123)</f>
      </c>
    </row>
    <row r="126">
      <c t="s" r="A126" s="5">
        <v>225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outlineLevel="1">
      <c t="s" r="A127" s="5">
        <v>226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outlineLevel="2">
      <c t="b" r="A128" s="1">
        <v>0</v>
      </c>
      <c t="s" r="B128" s="1">
        <v>227</v>
      </c>
      <c r="C128" s="2">
        <v>2</v>
      </c>
      <c t="s" r="D128" s="1">
        <v>60</v>
      </c>
      <c r="E128" s="2">
        <v>182</v>
      </c>
      <c t="s" r="F128" s="1">
        <v>31</v>
      </c>
      <c t="s" r="G128" s="1">
        <v>228</v>
      </c>
      <c t="s" r="H128" s="1">
        <v>31</v>
      </c>
      <c t="s" r="I128" s="2">
        <v>31</v>
      </c>
      <c r="J128" s="3">
        <v>8000</v>
      </c>
      <c r="K128" s="3">
        <v>10</v>
      </c>
      <c r="L128" s="3">
        <v>80000</v>
      </c>
      <c t="s" r="M128" s="1">
        <v>33</v>
      </c>
      <c t="s" r="N128" s="1">
        <v>34</v>
      </c>
      <c r="O128" s="3">
        <v>0</v>
      </c>
      <c t="s" r="P128" s="4">
        <v>229</v>
      </c>
      <c t="b" r="Q128" s="1">
        <v>0</v>
      </c>
      <c r="R128" s="2">
        <v>10</v>
      </c>
      <c r="S128" s="3">
        <v>80000</v>
      </c>
      <c t="s" r="T128" s="2">
        <v>31</v>
      </c>
      <c r="U128" s="3">
        <v>0</v>
      </c>
      <c t="s" r="V128" s="2">
        <v>31</v>
      </c>
      <c r="W128" s="3">
        <v>0</v>
      </c>
      <c t="s" r="X128" s="2">
        <v>31</v>
      </c>
      <c r="Y128" s="3">
        <v>0</v>
      </c>
      <c t="s" r="Z128" s="1">
        <v>31</v>
      </c>
      <c t="b" r="AA128" s="1">
        <v>0</v>
      </c>
    </row>
    <row r="129" outlineLevel="2">
      <c t="b" r="A129" s="1">
        <v>0</v>
      </c>
      <c t="s" r="B129" s="1">
        <v>230</v>
      </c>
      <c r="C129" s="2">
        <v>2</v>
      </c>
      <c t="s" r="D129" s="1">
        <v>60</v>
      </c>
      <c r="E129" s="2">
        <v>183</v>
      </c>
      <c t="s" r="F129" s="1">
        <v>31</v>
      </c>
      <c t="s" r="G129" s="1">
        <v>231</v>
      </c>
      <c t="s" r="H129" s="1">
        <v>31</v>
      </c>
      <c t="s" r="I129" s="2">
        <v>31</v>
      </c>
      <c r="J129" s="3">
        <v>2500</v>
      </c>
      <c r="K129" s="3">
        <v>30</v>
      </c>
      <c r="L129" s="3">
        <v>75000</v>
      </c>
      <c t="s" r="M129" s="1">
        <v>33</v>
      </c>
      <c t="s" r="N129" s="1">
        <v>34</v>
      </c>
      <c r="O129" s="3">
        <v>0</v>
      </c>
      <c t="s" r="P129" s="4">
        <v>229</v>
      </c>
      <c t="b" r="Q129" s="1">
        <v>0</v>
      </c>
      <c r="R129" s="2">
        <v>30</v>
      </c>
      <c r="S129" s="3">
        <v>75000</v>
      </c>
      <c t="s" r="T129" s="2">
        <v>31</v>
      </c>
      <c r="U129" s="3">
        <v>0</v>
      </c>
      <c t="s" r="V129" s="2">
        <v>31</v>
      </c>
      <c r="W129" s="3">
        <v>0</v>
      </c>
      <c t="s" r="X129" s="2">
        <v>31</v>
      </c>
      <c r="Y129" s="3">
        <v>0</v>
      </c>
      <c t="s" r="Z129" s="1">
        <v>31</v>
      </c>
      <c t="b" r="AA129" s="1">
        <v>0</v>
      </c>
    </row>
    <row r="130" outlineLevel="2">
      <c t="b" r="A130" s="1">
        <v>0</v>
      </c>
      <c t="s" r="B130" s="1">
        <v>232</v>
      </c>
      <c r="C130" s="2">
        <v>2</v>
      </c>
      <c t="s" r="D130" s="1">
        <v>60</v>
      </c>
      <c r="E130" s="2">
        <v>184</v>
      </c>
      <c t="s" r="F130" s="1">
        <v>31</v>
      </c>
      <c t="s" r="G130" s="1">
        <v>233</v>
      </c>
      <c t="s" r="H130" s="1">
        <v>31</v>
      </c>
      <c t="s" r="I130" s="2">
        <v>31</v>
      </c>
      <c r="J130" s="3">
        <v>5000</v>
      </c>
      <c r="K130" s="3">
        <v>8</v>
      </c>
      <c r="L130" s="3">
        <v>40000</v>
      </c>
      <c t="s" r="M130" s="1">
        <v>33</v>
      </c>
      <c t="s" r="N130" s="1">
        <v>34</v>
      </c>
      <c r="O130" s="3">
        <v>0</v>
      </c>
      <c t="s" r="P130" s="4">
        <v>229</v>
      </c>
      <c t="b" r="Q130" s="1">
        <v>0</v>
      </c>
      <c r="R130" s="2">
        <v>8</v>
      </c>
      <c r="S130" s="3">
        <v>40000</v>
      </c>
      <c t="s" r="T130" s="2">
        <v>31</v>
      </c>
      <c r="U130" s="3">
        <v>0</v>
      </c>
      <c t="s" r="V130" s="2">
        <v>31</v>
      </c>
      <c r="W130" s="3">
        <v>0</v>
      </c>
      <c t="s" r="X130" s="2">
        <v>31</v>
      </c>
      <c r="Y130" s="3">
        <v>0</v>
      </c>
      <c t="s" r="Z130" s="1">
        <v>31</v>
      </c>
      <c t="b" r="AA130" s="1">
        <v>0</v>
      </c>
    </row>
    <row r="131" outlineLevel="2">
      <c t="b" r="A131" s="1">
        <v>0</v>
      </c>
      <c t="s" r="B131" s="1">
        <v>234</v>
      </c>
      <c r="C131" s="2">
        <v>2</v>
      </c>
      <c t="s" r="D131" s="1">
        <v>60</v>
      </c>
      <c r="E131" s="2">
        <v>185</v>
      </c>
      <c t="s" r="F131" s="1">
        <v>31</v>
      </c>
      <c t="s" r="G131" s="1">
        <v>235</v>
      </c>
      <c t="s" r="H131" s="1">
        <v>31</v>
      </c>
      <c t="s" r="I131" s="2">
        <v>31</v>
      </c>
      <c r="J131" s="3">
        <v>5000</v>
      </c>
      <c r="K131" s="3">
        <v>9</v>
      </c>
      <c r="L131" s="3">
        <v>45000</v>
      </c>
      <c t="s" r="M131" s="1">
        <v>33</v>
      </c>
      <c t="s" r="N131" s="1">
        <v>34</v>
      </c>
      <c r="O131" s="3">
        <v>0</v>
      </c>
      <c t="s" r="P131" s="4">
        <v>229</v>
      </c>
      <c t="b" r="Q131" s="1">
        <v>0</v>
      </c>
      <c r="R131" s="2">
        <v>9</v>
      </c>
      <c r="S131" s="3">
        <v>45000</v>
      </c>
      <c t="s" r="T131" s="2">
        <v>31</v>
      </c>
      <c r="U131" s="3">
        <v>0</v>
      </c>
      <c t="s" r="V131" s="2">
        <v>31</v>
      </c>
      <c r="W131" s="3">
        <v>0</v>
      </c>
      <c t="s" r="X131" s="2">
        <v>31</v>
      </c>
      <c r="Y131" s="3">
        <v>0</v>
      </c>
      <c t="s" r="Z131" s="1">
        <v>31</v>
      </c>
      <c t="b" r="AA131" s="1">
        <v>0</v>
      </c>
    </row>
    <row r="132" outlineLevel="2">
      <c r="L132" s="6">
        <f>SUBTOTAL(9,L128:L131)</f>
      </c>
    </row>
    <row r="133" outlineLevel="1">
      <c t="s" r="A133" s="5">
        <v>236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outlineLevel="2">
      <c t="b" r="A134" s="1">
        <v>0</v>
      </c>
      <c t="s" r="B134" s="1">
        <v>237</v>
      </c>
      <c r="C134" s="2">
        <v>2</v>
      </c>
      <c t="s" r="D134" s="1">
        <v>238</v>
      </c>
      <c r="E134" s="2">
        <v>231</v>
      </c>
      <c t="s" r="F134" s="1">
        <v>31</v>
      </c>
      <c t="s" r="G134" s="1">
        <v>239</v>
      </c>
      <c t="s" r="H134" s="1">
        <v>239</v>
      </c>
      <c t="s" r="I134" s="2">
        <v>31</v>
      </c>
      <c r="J134" s="3">
        <v>5590</v>
      </c>
      <c r="K134" s="3">
        <v>3</v>
      </c>
      <c r="L134" s="3">
        <v>16770</v>
      </c>
      <c t="s" r="M134" s="1">
        <v>205</v>
      </c>
      <c t="s" r="N134" s="1">
        <v>34</v>
      </c>
      <c r="O134" s="3">
        <v>0</v>
      </c>
      <c t="s" r="P134" s="4">
        <v>240</v>
      </c>
      <c t="b" r="Q134" s="1">
        <v>0</v>
      </c>
      <c r="R134" s="2">
        <v>3</v>
      </c>
      <c r="S134" s="3">
        <v>16770</v>
      </c>
      <c t="s" r="T134" s="2">
        <v>31</v>
      </c>
      <c r="U134" s="3">
        <v>0</v>
      </c>
      <c t="s" r="V134" s="2">
        <v>31</v>
      </c>
      <c r="W134" s="3">
        <v>0</v>
      </c>
      <c t="s" r="X134" s="2">
        <v>31</v>
      </c>
      <c r="Y134" s="3">
        <v>0</v>
      </c>
      <c t="s" r="Z134" s="1">
        <v>31</v>
      </c>
      <c t="b" r="AA134" s="1">
        <v>0</v>
      </c>
    </row>
    <row r="135" outlineLevel="2">
      <c t="b" r="A135" s="1">
        <v>0</v>
      </c>
      <c t="s" r="B135" s="1">
        <v>241</v>
      </c>
      <c r="C135" s="2">
        <v>2</v>
      </c>
      <c t="s" r="D135" s="1">
        <v>238</v>
      </c>
      <c r="E135" s="2">
        <v>232</v>
      </c>
      <c t="s" r="F135" s="1">
        <v>31</v>
      </c>
      <c t="s" r="G135" s="1">
        <v>242</v>
      </c>
      <c t="s" r="H135" s="1">
        <v>242</v>
      </c>
      <c t="s" r="I135" s="2">
        <v>31</v>
      </c>
      <c r="J135" s="3">
        <v>2460</v>
      </c>
      <c r="K135" s="3">
        <v>1</v>
      </c>
      <c r="L135" s="3">
        <v>2460</v>
      </c>
      <c t="s" r="M135" s="1">
        <v>205</v>
      </c>
      <c t="s" r="N135" s="1">
        <v>34</v>
      </c>
      <c r="O135" s="3">
        <v>0</v>
      </c>
      <c t="s" r="P135" s="4">
        <v>240</v>
      </c>
      <c t="b" r="Q135" s="1">
        <v>0</v>
      </c>
      <c r="R135" s="2">
        <v>1</v>
      </c>
      <c r="S135" s="3">
        <v>2460</v>
      </c>
      <c t="s" r="T135" s="2">
        <v>31</v>
      </c>
      <c r="U135" s="3">
        <v>0</v>
      </c>
      <c t="s" r="V135" s="2">
        <v>31</v>
      </c>
      <c r="W135" s="3">
        <v>0</v>
      </c>
      <c t="s" r="X135" s="2">
        <v>31</v>
      </c>
      <c r="Y135" s="3">
        <v>0</v>
      </c>
      <c t="s" r="Z135" s="1">
        <v>31</v>
      </c>
      <c t="b" r="AA135" s="1">
        <v>0</v>
      </c>
    </row>
    <row r="136" outlineLevel="2">
      <c t="b" r="A136" s="1">
        <v>0</v>
      </c>
      <c t="s" r="B136" s="1">
        <v>243</v>
      </c>
      <c r="C136" s="2">
        <v>2</v>
      </c>
      <c t="s" r="D136" s="1">
        <v>238</v>
      </c>
      <c r="E136" s="2">
        <v>233</v>
      </c>
      <c t="s" r="F136" s="1">
        <v>31</v>
      </c>
      <c t="s" r="G136" s="1">
        <v>244</v>
      </c>
      <c t="s" r="H136" s="1">
        <v>244</v>
      </c>
      <c t="s" r="I136" s="2">
        <v>31</v>
      </c>
      <c r="J136" s="3">
        <v>1520</v>
      </c>
      <c r="K136" s="3">
        <v>1</v>
      </c>
      <c r="L136" s="3">
        <v>1520</v>
      </c>
      <c t="s" r="M136" s="1">
        <v>205</v>
      </c>
      <c t="s" r="N136" s="1">
        <v>34</v>
      </c>
      <c r="O136" s="3">
        <v>0</v>
      </c>
      <c t="s" r="P136" s="4">
        <v>240</v>
      </c>
      <c t="b" r="Q136" s="1">
        <v>0</v>
      </c>
      <c r="R136" s="2">
        <v>1</v>
      </c>
      <c r="S136" s="3">
        <v>1520</v>
      </c>
      <c t="s" r="T136" s="2">
        <v>31</v>
      </c>
      <c r="U136" s="3">
        <v>0</v>
      </c>
      <c t="s" r="V136" s="2">
        <v>31</v>
      </c>
      <c r="W136" s="3">
        <v>0</v>
      </c>
      <c t="s" r="X136" s="2">
        <v>31</v>
      </c>
      <c r="Y136" s="3">
        <v>0</v>
      </c>
      <c t="s" r="Z136" s="1">
        <v>31</v>
      </c>
      <c t="b" r="AA136" s="1">
        <v>0</v>
      </c>
    </row>
    <row r="137" outlineLevel="2">
      <c t="b" r="A137" s="1">
        <v>0</v>
      </c>
      <c t="s" r="B137" s="1">
        <v>245</v>
      </c>
      <c r="C137" s="2">
        <v>2</v>
      </c>
      <c t="s" r="D137" s="1">
        <v>238</v>
      </c>
      <c r="E137" s="2">
        <v>234</v>
      </c>
      <c t="s" r="F137" s="1">
        <v>31</v>
      </c>
      <c t="s" r="G137" s="1">
        <v>246</v>
      </c>
      <c t="s" r="H137" s="1">
        <v>246</v>
      </c>
      <c t="s" r="I137" s="2">
        <v>31</v>
      </c>
      <c r="J137" s="3">
        <v>720</v>
      </c>
      <c r="K137" s="3">
        <v>1</v>
      </c>
      <c r="L137" s="3">
        <v>720</v>
      </c>
      <c t="s" r="M137" s="1">
        <v>205</v>
      </c>
      <c t="s" r="N137" s="1">
        <v>34</v>
      </c>
      <c r="O137" s="3">
        <v>0</v>
      </c>
      <c t="s" r="P137" s="4">
        <v>240</v>
      </c>
      <c t="b" r="Q137" s="1">
        <v>0</v>
      </c>
      <c r="R137" s="2">
        <v>1</v>
      </c>
      <c r="S137" s="3">
        <v>720</v>
      </c>
      <c t="s" r="T137" s="2">
        <v>31</v>
      </c>
      <c r="U137" s="3">
        <v>0</v>
      </c>
      <c t="s" r="V137" s="2">
        <v>31</v>
      </c>
      <c r="W137" s="3">
        <v>0</v>
      </c>
      <c t="s" r="X137" s="2">
        <v>31</v>
      </c>
      <c r="Y137" s="3">
        <v>0</v>
      </c>
      <c t="s" r="Z137" s="1">
        <v>31</v>
      </c>
      <c t="b" r="AA137" s="1">
        <v>0</v>
      </c>
    </row>
    <row r="138" outlineLevel="2">
      <c t="b" r="A138" s="1">
        <v>0</v>
      </c>
      <c t="s" r="B138" s="1">
        <v>247</v>
      </c>
      <c r="C138" s="2">
        <v>2</v>
      </c>
      <c t="s" r="D138" s="1">
        <v>238</v>
      </c>
      <c r="E138" s="2">
        <v>235</v>
      </c>
      <c t="s" r="F138" s="1">
        <v>31</v>
      </c>
      <c t="s" r="G138" s="1">
        <v>248</v>
      </c>
      <c t="s" r="H138" s="1">
        <v>248</v>
      </c>
      <c t="s" r="I138" s="2">
        <v>31</v>
      </c>
      <c r="J138" s="3">
        <v>12790</v>
      </c>
      <c r="K138" s="3">
        <v>10</v>
      </c>
      <c r="L138" s="3">
        <v>127900</v>
      </c>
      <c t="s" r="M138" s="1">
        <v>205</v>
      </c>
      <c t="s" r="N138" s="1">
        <v>34</v>
      </c>
      <c r="O138" s="3">
        <v>0</v>
      </c>
      <c t="s" r="P138" s="4">
        <v>240</v>
      </c>
      <c t="b" r="Q138" s="1">
        <v>0</v>
      </c>
      <c r="R138" s="2">
        <v>10</v>
      </c>
      <c r="S138" s="3">
        <v>127900</v>
      </c>
      <c t="s" r="T138" s="2">
        <v>31</v>
      </c>
      <c r="U138" s="3">
        <v>0</v>
      </c>
      <c t="s" r="V138" s="2">
        <v>31</v>
      </c>
      <c r="W138" s="3">
        <v>0</v>
      </c>
      <c t="s" r="X138" s="2">
        <v>31</v>
      </c>
      <c r="Y138" s="3">
        <v>0</v>
      </c>
      <c t="s" r="Z138" s="1">
        <v>31</v>
      </c>
      <c t="b" r="AA138" s="1">
        <v>0</v>
      </c>
    </row>
    <row r="139" outlineLevel="2">
      <c t="b" r="A139" s="1">
        <v>0</v>
      </c>
      <c t="s" r="B139" s="1">
        <v>249</v>
      </c>
      <c r="C139" s="2">
        <v>2</v>
      </c>
      <c t="s" r="D139" s="1">
        <v>238</v>
      </c>
      <c r="E139" s="2">
        <v>236</v>
      </c>
      <c t="s" r="F139" s="1">
        <v>31</v>
      </c>
      <c t="s" r="G139" s="1">
        <v>250</v>
      </c>
      <c t="s" r="H139" s="1">
        <v>250</v>
      </c>
      <c t="s" r="I139" s="2">
        <v>31</v>
      </c>
      <c r="J139" s="3">
        <v>8590</v>
      </c>
      <c r="K139" s="3">
        <v>10</v>
      </c>
      <c r="L139" s="3">
        <v>85900</v>
      </c>
      <c t="s" r="M139" s="1">
        <v>205</v>
      </c>
      <c t="s" r="N139" s="1">
        <v>34</v>
      </c>
      <c r="O139" s="3">
        <v>0</v>
      </c>
      <c t="s" r="P139" s="4">
        <v>240</v>
      </c>
      <c t="b" r="Q139" s="1">
        <v>0</v>
      </c>
      <c r="R139" s="2">
        <v>10</v>
      </c>
      <c r="S139" s="3">
        <v>85900</v>
      </c>
      <c t="s" r="T139" s="2">
        <v>31</v>
      </c>
      <c r="U139" s="3">
        <v>0</v>
      </c>
      <c t="s" r="V139" s="2">
        <v>31</v>
      </c>
      <c r="W139" s="3">
        <v>0</v>
      </c>
      <c t="s" r="X139" s="2">
        <v>31</v>
      </c>
      <c r="Y139" s="3">
        <v>0</v>
      </c>
      <c t="s" r="Z139" s="1">
        <v>31</v>
      </c>
      <c t="b" r="AA139" s="1">
        <v>0</v>
      </c>
    </row>
    <row r="140" outlineLevel="2">
      <c t="b" r="A140" s="1">
        <v>0</v>
      </c>
      <c t="s" r="B140" s="1">
        <v>251</v>
      </c>
      <c r="C140" s="2">
        <v>2</v>
      </c>
      <c t="s" r="D140" s="1">
        <v>238</v>
      </c>
      <c r="E140" s="2">
        <v>237</v>
      </c>
      <c t="s" r="F140" s="1">
        <v>31</v>
      </c>
      <c t="s" r="G140" s="1">
        <v>252</v>
      </c>
      <c t="s" r="H140" s="1">
        <v>252</v>
      </c>
      <c t="s" r="I140" s="2">
        <v>31</v>
      </c>
      <c r="J140" s="3">
        <v>12120</v>
      </c>
      <c r="K140" s="3">
        <v>1</v>
      </c>
      <c r="L140" s="3">
        <v>12120</v>
      </c>
      <c t="s" r="M140" s="1">
        <v>205</v>
      </c>
      <c t="s" r="N140" s="1">
        <v>34</v>
      </c>
      <c r="O140" s="3">
        <v>0</v>
      </c>
      <c t="s" r="P140" s="4">
        <v>240</v>
      </c>
      <c t="b" r="Q140" s="1">
        <v>0</v>
      </c>
      <c r="R140" s="2">
        <v>1</v>
      </c>
      <c r="S140" s="3">
        <v>12120</v>
      </c>
      <c t="s" r="T140" s="2">
        <v>31</v>
      </c>
      <c r="U140" s="3">
        <v>0</v>
      </c>
      <c t="s" r="V140" s="2">
        <v>31</v>
      </c>
      <c r="W140" s="3">
        <v>0</v>
      </c>
      <c t="s" r="X140" s="2">
        <v>31</v>
      </c>
      <c r="Y140" s="3">
        <v>0</v>
      </c>
      <c t="s" r="Z140" s="1">
        <v>31</v>
      </c>
      <c t="b" r="AA140" s="1">
        <v>0</v>
      </c>
    </row>
    <row r="141" outlineLevel="2">
      <c t="b" r="A141" s="1">
        <v>0</v>
      </c>
      <c t="s" r="B141" s="1">
        <v>253</v>
      </c>
      <c r="C141" s="2">
        <v>2</v>
      </c>
      <c t="s" r="D141" s="1">
        <v>238</v>
      </c>
      <c r="E141" s="2">
        <v>238</v>
      </c>
      <c t="s" r="F141" s="1">
        <v>31</v>
      </c>
      <c t="s" r="G141" s="1">
        <v>254</v>
      </c>
      <c t="s" r="H141" s="1">
        <v>255</v>
      </c>
      <c t="s" r="I141" s="2">
        <v>31</v>
      </c>
      <c r="J141" s="3">
        <v>2650</v>
      </c>
      <c r="K141" s="3">
        <v>1</v>
      </c>
      <c r="L141" s="3">
        <v>2650</v>
      </c>
      <c t="s" r="M141" s="1">
        <v>205</v>
      </c>
      <c t="s" r="N141" s="1">
        <v>34</v>
      </c>
      <c r="O141" s="3">
        <v>0</v>
      </c>
      <c t="s" r="P141" s="4">
        <v>240</v>
      </c>
      <c t="b" r="Q141" s="1">
        <v>0</v>
      </c>
      <c r="R141" s="2">
        <v>1</v>
      </c>
      <c r="S141" s="3">
        <v>2650</v>
      </c>
      <c t="s" r="T141" s="2">
        <v>31</v>
      </c>
      <c r="U141" s="3">
        <v>0</v>
      </c>
      <c t="s" r="V141" s="2">
        <v>31</v>
      </c>
      <c r="W141" s="3">
        <v>0</v>
      </c>
      <c t="s" r="X141" s="2">
        <v>31</v>
      </c>
      <c r="Y141" s="3">
        <v>0</v>
      </c>
      <c t="s" r="Z141" s="1">
        <v>31</v>
      </c>
      <c t="b" r="AA141" s="1">
        <v>0</v>
      </c>
    </row>
    <row r="142" outlineLevel="2">
      <c t="b" r="A142" s="1">
        <v>0</v>
      </c>
      <c t="s" r="B142" s="1">
        <v>256</v>
      </c>
      <c r="C142" s="2">
        <v>2</v>
      </c>
      <c t="s" r="D142" s="1">
        <v>238</v>
      </c>
      <c r="E142" s="2">
        <v>239</v>
      </c>
      <c t="s" r="F142" s="1">
        <v>31</v>
      </c>
      <c t="s" r="G142" s="1">
        <v>257</v>
      </c>
      <c t="s" r="H142" s="1">
        <v>257</v>
      </c>
      <c t="s" r="I142" s="2">
        <v>31</v>
      </c>
      <c r="J142" s="3">
        <v>9850</v>
      </c>
      <c r="K142" s="3">
        <v>1</v>
      </c>
      <c r="L142" s="3">
        <v>9850</v>
      </c>
      <c t="s" r="M142" s="1">
        <v>205</v>
      </c>
      <c t="s" r="N142" s="1">
        <v>34</v>
      </c>
      <c r="O142" s="3">
        <v>0</v>
      </c>
      <c t="s" r="P142" s="4">
        <v>240</v>
      </c>
      <c t="b" r="Q142" s="1">
        <v>0</v>
      </c>
      <c r="R142" s="2">
        <v>1</v>
      </c>
      <c r="S142" s="3">
        <v>9850</v>
      </c>
      <c t="s" r="T142" s="2">
        <v>31</v>
      </c>
      <c r="U142" s="3">
        <v>0</v>
      </c>
      <c t="s" r="V142" s="2">
        <v>31</v>
      </c>
      <c r="W142" s="3">
        <v>0</v>
      </c>
      <c t="s" r="X142" s="2">
        <v>31</v>
      </c>
      <c r="Y142" s="3">
        <v>0</v>
      </c>
      <c t="s" r="Z142" s="1">
        <v>31</v>
      </c>
      <c t="b" r="AA142" s="1">
        <v>0</v>
      </c>
    </row>
    <row r="143" outlineLevel="2">
      <c t="b" r="A143" s="1">
        <v>0</v>
      </c>
      <c t="s" r="B143" s="1">
        <v>258</v>
      </c>
      <c r="C143" s="2">
        <v>2</v>
      </c>
      <c t="s" r="D143" s="1">
        <v>238</v>
      </c>
      <c r="E143" s="2">
        <v>240</v>
      </c>
      <c t="s" r="F143" s="1">
        <v>31</v>
      </c>
      <c t="s" r="G143" s="1">
        <v>259</v>
      </c>
      <c t="s" r="H143" s="1">
        <v>259</v>
      </c>
      <c t="s" r="I143" s="2">
        <v>31</v>
      </c>
      <c r="J143" s="3">
        <v>2570</v>
      </c>
      <c r="K143" s="3">
        <v>1</v>
      </c>
      <c r="L143" s="3">
        <v>2570</v>
      </c>
      <c t="s" r="M143" s="1">
        <v>205</v>
      </c>
      <c t="s" r="N143" s="1">
        <v>34</v>
      </c>
      <c r="O143" s="3">
        <v>0</v>
      </c>
      <c t="s" r="P143" s="4">
        <v>240</v>
      </c>
      <c t="b" r="Q143" s="1">
        <v>0</v>
      </c>
      <c r="R143" s="2">
        <v>1</v>
      </c>
      <c r="S143" s="3">
        <v>2570</v>
      </c>
      <c t="s" r="T143" s="2">
        <v>31</v>
      </c>
      <c r="U143" s="3">
        <v>0</v>
      </c>
      <c t="s" r="V143" s="2">
        <v>31</v>
      </c>
      <c r="W143" s="3">
        <v>0</v>
      </c>
      <c t="s" r="X143" s="2">
        <v>31</v>
      </c>
      <c r="Y143" s="3">
        <v>0</v>
      </c>
      <c t="s" r="Z143" s="1">
        <v>31</v>
      </c>
      <c t="b" r="AA143" s="1">
        <v>0</v>
      </c>
    </row>
    <row r="144" outlineLevel="2">
      <c t="b" r="A144" s="1">
        <v>0</v>
      </c>
      <c t="s" r="B144" s="1">
        <v>260</v>
      </c>
      <c r="C144" s="2">
        <v>2</v>
      </c>
      <c t="s" r="D144" s="1">
        <v>238</v>
      </c>
      <c r="E144" s="2">
        <v>241</v>
      </c>
      <c t="s" r="F144" s="1">
        <v>31</v>
      </c>
      <c t="s" r="G144" s="1">
        <v>261</v>
      </c>
      <c t="s" r="H144" s="1">
        <v>261</v>
      </c>
      <c t="s" r="I144" s="2">
        <v>31</v>
      </c>
      <c r="J144" s="3">
        <v>2570</v>
      </c>
      <c r="K144" s="3">
        <v>1</v>
      </c>
      <c r="L144" s="3">
        <v>2570</v>
      </c>
      <c t="s" r="M144" s="1">
        <v>205</v>
      </c>
      <c t="s" r="N144" s="1">
        <v>34</v>
      </c>
      <c r="O144" s="3">
        <v>0</v>
      </c>
      <c t="s" r="P144" s="4">
        <v>240</v>
      </c>
      <c t="b" r="Q144" s="1">
        <v>0</v>
      </c>
      <c r="R144" s="2">
        <v>1</v>
      </c>
      <c r="S144" s="3">
        <v>2570</v>
      </c>
      <c t="s" r="T144" s="2">
        <v>31</v>
      </c>
      <c r="U144" s="3">
        <v>0</v>
      </c>
      <c t="s" r="V144" s="2">
        <v>31</v>
      </c>
      <c r="W144" s="3">
        <v>0</v>
      </c>
      <c t="s" r="X144" s="2">
        <v>31</v>
      </c>
      <c r="Y144" s="3">
        <v>0</v>
      </c>
      <c t="s" r="Z144" s="1">
        <v>31</v>
      </c>
      <c t="b" r="AA144" s="1">
        <v>0</v>
      </c>
    </row>
    <row r="145" outlineLevel="2">
      <c t="b" r="A145" s="1">
        <v>0</v>
      </c>
      <c t="s" r="B145" s="1">
        <v>262</v>
      </c>
      <c r="C145" s="2">
        <v>2</v>
      </c>
      <c t="s" r="D145" s="1">
        <v>238</v>
      </c>
      <c r="E145" s="2">
        <v>242</v>
      </c>
      <c t="s" r="F145" s="1">
        <v>31</v>
      </c>
      <c t="s" r="G145" s="1">
        <v>263</v>
      </c>
      <c t="s" r="H145" s="1">
        <v>263</v>
      </c>
      <c t="s" r="I145" s="2">
        <v>31</v>
      </c>
      <c r="J145" s="3">
        <v>31240</v>
      </c>
      <c r="K145" s="3">
        <v>1</v>
      </c>
      <c r="L145" s="3">
        <v>31240</v>
      </c>
      <c t="s" r="M145" s="1">
        <v>205</v>
      </c>
      <c t="s" r="N145" s="1">
        <v>34</v>
      </c>
      <c r="O145" s="3">
        <v>0</v>
      </c>
      <c t="s" r="P145" s="4">
        <v>240</v>
      </c>
      <c t="b" r="Q145" s="1">
        <v>0</v>
      </c>
      <c r="R145" s="2">
        <v>1</v>
      </c>
      <c r="S145" s="3">
        <v>31240</v>
      </c>
      <c t="s" r="T145" s="2">
        <v>31</v>
      </c>
      <c r="U145" s="3">
        <v>0</v>
      </c>
      <c t="s" r="V145" s="2">
        <v>31</v>
      </c>
      <c r="W145" s="3">
        <v>0</v>
      </c>
      <c t="s" r="X145" s="2">
        <v>31</v>
      </c>
      <c r="Y145" s="3">
        <v>0</v>
      </c>
      <c t="s" r="Z145" s="1">
        <v>31</v>
      </c>
      <c t="b" r="AA145" s="1">
        <v>0</v>
      </c>
    </row>
    <row r="146" outlineLevel="2">
      <c t="b" r="A146" s="1">
        <v>0</v>
      </c>
      <c t="s" r="B146" s="1">
        <v>264</v>
      </c>
      <c r="C146" s="2">
        <v>2</v>
      </c>
      <c t="s" r="D146" s="1">
        <v>238</v>
      </c>
      <c r="E146" s="2">
        <v>243</v>
      </c>
      <c t="s" r="F146" s="1">
        <v>31</v>
      </c>
      <c t="s" r="G146" s="1">
        <v>265</v>
      </c>
      <c t="s" r="H146" s="1">
        <v>265</v>
      </c>
      <c t="s" r="I146" s="2">
        <v>31</v>
      </c>
      <c r="J146" s="3">
        <v>7770</v>
      </c>
      <c r="K146" s="3">
        <v>1</v>
      </c>
      <c r="L146" s="3">
        <v>7770</v>
      </c>
      <c t="s" r="M146" s="1">
        <v>205</v>
      </c>
      <c t="s" r="N146" s="1">
        <v>34</v>
      </c>
      <c r="O146" s="3">
        <v>0</v>
      </c>
      <c t="s" r="P146" s="4">
        <v>240</v>
      </c>
      <c t="b" r="Q146" s="1">
        <v>0</v>
      </c>
      <c r="R146" s="2">
        <v>1</v>
      </c>
      <c r="S146" s="3">
        <v>7770</v>
      </c>
      <c t="s" r="T146" s="2">
        <v>31</v>
      </c>
      <c r="U146" s="3">
        <v>0</v>
      </c>
      <c t="s" r="V146" s="2">
        <v>31</v>
      </c>
      <c r="W146" s="3">
        <v>0</v>
      </c>
      <c t="s" r="X146" s="2">
        <v>31</v>
      </c>
      <c r="Y146" s="3">
        <v>0</v>
      </c>
      <c t="s" r="Z146" s="1">
        <v>31</v>
      </c>
      <c t="b" r="AA146" s="1">
        <v>0</v>
      </c>
    </row>
    <row r="147" outlineLevel="2">
      <c t="b" r="A147" s="1">
        <v>0</v>
      </c>
      <c t="s" r="B147" s="1">
        <v>266</v>
      </c>
      <c r="C147" s="2">
        <v>2</v>
      </c>
      <c t="s" r="D147" s="1">
        <v>238</v>
      </c>
      <c r="E147" s="2">
        <v>244</v>
      </c>
      <c t="s" r="F147" s="1">
        <v>31</v>
      </c>
      <c t="s" r="G147" s="1">
        <v>265</v>
      </c>
      <c t="s" r="H147" s="1">
        <v>265</v>
      </c>
      <c t="s" r="I147" s="2">
        <v>31</v>
      </c>
      <c r="J147" s="3">
        <v>16080</v>
      </c>
      <c r="K147" s="3">
        <v>1</v>
      </c>
      <c r="L147" s="3">
        <v>16080</v>
      </c>
      <c t="s" r="M147" s="1">
        <v>205</v>
      </c>
      <c t="s" r="N147" s="1">
        <v>34</v>
      </c>
      <c r="O147" s="3">
        <v>0</v>
      </c>
      <c t="s" r="P147" s="4">
        <v>240</v>
      </c>
      <c t="b" r="Q147" s="1">
        <v>0</v>
      </c>
      <c r="R147" s="2">
        <v>1</v>
      </c>
      <c r="S147" s="3">
        <v>16080</v>
      </c>
      <c t="s" r="T147" s="2">
        <v>31</v>
      </c>
      <c r="U147" s="3">
        <v>0</v>
      </c>
      <c t="s" r="V147" s="2">
        <v>31</v>
      </c>
      <c r="W147" s="3">
        <v>0</v>
      </c>
      <c t="s" r="X147" s="2">
        <v>31</v>
      </c>
      <c r="Y147" s="3">
        <v>0</v>
      </c>
      <c t="s" r="Z147" s="1">
        <v>31</v>
      </c>
      <c t="b" r="AA147" s="1">
        <v>0</v>
      </c>
    </row>
    <row r="148" outlineLevel="2">
      <c t="b" r="A148" s="1">
        <v>0</v>
      </c>
      <c t="s" r="B148" s="1">
        <v>267</v>
      </c>
      <c r="C148" s="2">
        <v>2</v>
      </c>
      <c t="s" r="D148" s="1">
        <v>238</v>
      </c>
      <c r="E148" s="2">
        <v>245</v>
      </c>
      <c t="s" r="F148" s="1">
        <v>31</v>
      </c>
      <c t="s" r="G148" s="1">
        <v>265</v>
      </c>
      <c t="s" r="H148" s="1">
        <v>265</v>
      </c>
      <c t="s" r="I148" s="2">
        <v>31</v>
      </c>
      <c r="J148" s="3">
        <v>3060</v>
      </c>
      <c r="K148" s="3">
        <v>1</v>
      </c>
      <c r="L148" s="3">
        <v>3060</v>
      </c>
      <c t="s" r="M148" s="1">
        <v>205</v>
      </c>
      <c t="s" r="N148" s="1">
        <v>34</v>
      </c>
      <c r="O148" s="3">
        <v>0</v>
      </c>
      <c t="s" r="P148" s="4">
        <v>240</v>
      </c>
      <c t="b" r="Q148" s="1">
        <v>0</v>
      </c>
      <c r="R148" s="2">
        <v>1</v>
      </c>
      <c r="S148" s="3">
        <v>3060</v>
      </c>
      <c t="s" r="T148" s="2">
        <v>31</v>
      </c>
      <c r="U148" s="3">
        <v>0</v>
      </c>
      <c t="s" r="V148" s="2">
        <v>31</v>
      </c>
      <c r="W148" s="3">
        <v>0</v>
      </c>
      <c t="s" r="X148" s="2">
        <v>31</v>
      </c>
      <c r="Y148" s="3">
        <v>0</v>
      </c>
      <c t="s" r="Z148" s="1">
        <v>31</v>
      </c>
      <c t="b" r="AA148" s="1">
        <v>0</v>
      </c>
    </row>
    <row r="149" outlineLevel="2">
      <c r="L149" s="6">
        <f>SUBTOTAL(9,L134:L148)</f>
      </c>
    </row>
    <row r="150" outlineLevel="1">
      <c r="L150" s="6">
        <f>SUBTOTAL(9,L128:L131,L134:L148)</f>
      </c>
    </row>
    <row r="151">
      <c t="s" r="A151" s="5">
        <v>268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outlineLevel="1">
      <c t="s" r="A152" s="5">
        <v>269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outlineLevel="2">
      <c t="b" r="A153" s="1">
        <v>0</v>
      </c>
      <c t="s" r="B153" s="1">
        <v>270</v>
      </c>
      <c r="C153" s="2">
        <v>1</v>
      </c>
      <c t="s" r="D153" s="1">
        <v>54</v>
      </c>
      <c r="E153" s="2">
        <v>192</v>
      </c>
      <c t="s" r="F153" s="1">
        <v>31</v>
      </c>
      <c t="s" r="G153" s="1">
        <v>271</v>
      </c>
      <c t="s" r="H153" s="1">
        <v>31</v>
      </c>
      <c t="s" r="I153" s="2">
        <v>31</v>
      </c>
      <c r="J153" s="3">
        <v>1</v>
      </c>
      <c r="K153" s="3">
        <v>2500</v>
      </c>
      <c r="L153" s="3">
        <v>2500</v>
      </c>
      <c t="s" r="M153" s="1">
        <v>33</v>
      </c>
      <c t="s" r="N153" s="1">
        <v>34</v>
      </c>
      <c r="O153" s="3">
        <v>0</v>
      </c>
      <c t="s" r="P153" s="4">
        <v>272</v>
      </c>
      <c t="b" r="Q153" s="1">
        <v>0</v>
      </c>
      <c r="R153" s="2">
        <v>2500</v>
      </c>
      <c r="S153" s="3">
        <v>2500</v>
      </c>
      <c t="s" r="T153" s="2">
        <v>31</v>
      </c>
      <c r="U153" s="3">
        <v>0</v>
      </c>
      <c t="s" r="V153" s="2">
        <v>31</v>
      </c>
      <c r="W153" s="3">
        <v>0</v>
      </c>
      <c t="s" r="X153" s="2">
        <v>31</v>
      </c>
      <c r="Y153" s="3">
        <v>0</v>
      </c>
      <c t="s" r="Z153" s="1">
        <v>31</v>
      </c>
      <c t="b" r="AA153" s="1">
        <v>0</v>
      </c>
    </row>
    <row r="154" outlineLevel="2">
      <c r="L154" s="6">
        <f>SUBTOTAL(9,L153)</f>
      </c>
    </row>
    <row r="155" outlineLevel="1">
      <c t="s" r="A155" s="5">
        <v>273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outlineLevel="2">
      <c t="b" r="A156" s="1">
        <v>0</v>
      </c>
      <c t="s" r="B156" s="1">
        <v>274</v>
      </c>
      <c r="C156" s="2">
        <v>2</v>
      </c>
      <c t="s" r="D156" s="1">
        <v>60</v>
      </c>
      <c r="E156" s="2">
        <v>45</v>
      </c>
      <c t="s" r="F156" s="1">
        <v>31</v>
      </c>
      <c t="s" r="G156" s="1">
        <v>271</v>
      </c>
      <c t="s" r="H156" s="1">
        <v>31</v>
      </c>
      <c t="s" r="I156" s="2">
        <v>31</v>
      </c>
      <c r="J156" s="3">
        <v>1</v>
      </c>
      <c r="K156" s="3">
        <v>5000</v>
      </c>
      <c r="L156" s="3">
        <v>5000</v>
      </c>
      <c t="s" r="M156" s="1">
        <v>33</v>
      </c>
      <c t="s" r="N156" s="1">
        <v>34</v>
      </c>
      <c r="O156" s="3">
        <v>0</v>
      </c>
      <c t="s" r="P156" s="4">
        <v>275</v>
      </c>
      <c t="b" r="Q156" s="1">
        <v>0</v>
      </c>
      <c r="R156" s="2">
        <v>5000</v>
      </c>
      <c r="S156" s="3">
        <v>5000</v>
      </c>
      <c t="s" r="T156" s="2">
        <v>31</v>
      </c>
      <c r="U156" s="3">
        <v>0</v>
      </c>
      <c t="s" r="V156" s="2">
        <v>31</v>
      </c>
      <c r="W156" s="3">
        <v>0</v>
      </c>
      <c t="s" r="X156" s="2">
        <v>31</v>
      </c>
      <c r="Y156" s="3">
        <v>0</v>
      </c>
      <c t="s" r="Z156" s="1">
        <v>31</v>
      </c>
      <c t="b" r="AA156" s="1">
        <v>0</v>
      </c>
    </row>
    <row r="157" outlineLevel="2">
      <c r="L157" s="6">
        <f>SUBTOTAL(9,L156)</f>
      </c>
    </row>
    <row r="158" outlineLevel="1">
      <c r="L158" s="6">
        <f>SUBTOTAL(9,L153,L156)</f>
      </c>
    </row>
    <row r="159">
      <c t="s" r="A159" s="5">
        <v>276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outlineLevel="1">
      <c t="s" r="A160" s="5">
        <v>277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outlineLevel="2">
      <c t="b" r="A161" s="1">
        <v>0</v>
      </c>
      <c t="s" r="B161" s="1">
        <v>278</v>
      </c>
      <c r="C161" s="2">
        <v>4</v>
      </c>
      <c t="s" r="D161" s="1">
        <v>30</v>
      </c>
      <c r="E161" s="2">
        <v>189</v>
      </c>
      <c t="s" r="F161" s="1">
        <v>31</v>
      </c>
      <c t="s" r="G161" s="1">
        <v>279</v>
      </c>
      <c t="s" r="H161" s="1">
        <v>279</v>
      </c>
      <c t="s" r="I161" s="2">
        <v>31</v>
      </c>
      <c r="J161" s="3">
        <v>1000</v>
      </c>
      <c r="K161" s="3">
        <v>4</v>
      </c>
      <c r="L161" s="3">
        <v>4000</v>
      </c>
      <c t="s" r="M161" s="1">
        <v>205</v>
      </c>
      <c t="s" r="N161" s="1">
        <v>280</v>
      </c>
      <c r="O161" s="3">
        <v>0</v>
      </c>
      <c t="s" r="P161" s="4">
        <v>281</v>
      </c>
      <c t="b" r="Q161" s="1">
        <v>0</v>
      </c>
      <c r="R161" s="2">
        <v>4</v>
      </c>
      <c r="S161" s="3">
        <v>4000</v>
      </c>
      <c t="s" r="T161" s="2">
        <v>31</v>
      </c>
      <c r="U161" s="3">
        <v>0</v>
      </c>
      <c t="s" r="V161" s="2">
        <v>31</v>
      </c>
      <c r="W161" s="3">
        <v>0</v>
      </c>
      <c t="s" r="X161" s="2">
        <v>31</v>
      </c>
      <c r="Y161" s="3">
        <v>0</v>
      </c>
      <c t="s" r="Z161" s="1">
        <v>31</v>
      </c>
      <c t="b" r="AA161" s="1">
        <v>0</v>
      </c>
    </row>
    <row r="162" outlineLevel="2">
      <c r="L162" s="6">
        <f>SUBTOTAL(9,L161)</f>
      </c>
    </row>
    <row r="163" outlineLevel="1">
      <c r="L163" s="6">
        <f>SUBTOTAL(9,L161)</f>
      </c>
    </row>
    <row r="164">
      <c t="s" r="A164" s="5">
        <v>282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outlineLevel="1">
      <c t="s" r="A165" s="5">
        <v>283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outlineLevel="2">
      <c t="b" r="A166" s="1">
        <v>0</v>
      </c>
      <c t="s" r="B166" s="1">
        <v>284</v>
      </c>
      <c r="C166" s="2">
        <v>3</v>
      </c>
      <c t="s" r="D166" s="1">
        <v>91</v>
      </c>
      <c r="E166" s="2">
        <v>84</v>
      </c>
      <c t="s" r="F166" s="1">
        <v>31</v>
      </c>
      <c t="s" r="G166" s="1">
        <v>285</v>
      </c>
      <c t="s" r="H166" s="1">
        <v>31</v>
      </c>
      <c t="s" r="I166" s="2">
        <v>31</v>
      </c>
      <c r="J166" s="3">
        <v>100</v>
      </c>
      <c r="K166" s="3">
        <v>12</v>
      </c>
      <c r="L166" s="3">
        <v>1200</v>
      </c>
      <c t="s" r="M166" s="1">
        <v>33</v>
      </c>
      <c t="s" r="N166" s="1">
        <v>34</v>
      </c>
      <c r="O166" s="3">
        <v>0</v>
      </c>
      <c t="s" r="P166" s="4">
        <v>286</v>
      </c>
      <c t="b" r="Q166" s="1">
        <v>0</v>
      </c>
      <c r="R166" s="2">
        <v>12</v>
      </c>
      <c r="S166" s="3">
        <v>1200</v>
      </c>
      <c t="s" r="T166" s="2">
        <v>31</v>
      </c>
      <c r="U166" s="3">
        <v>0</v>
      </c>
      <c t="s" r="V166" s="2">
        <v>31</v>
      </c>
      <c r="W166" s="3">
        <v>0</v>
      </c>
      <c t="s" r="X166" s="2">
        <v>31</v>
      </c>
      <c r="Y166" s="3">
        <v>0</v>
      </c>
      <c t="s" r="Z166" s="1">
        <v>31</v>
      </c>
      <c t="b" r="AA166" s="1">
        <v>0</v>
      </c>
    </row>
    <row r="167" outlineLevel="2">
      <c t="b" r="A167" s="1">
        <v>0</v>
      </c>
      <c t="s" r="B167" s="1">
        <v>287</v>
      </c>
      <c r="C167" s="2">
        <v>3</v>
      </c>
      <c t="s" r="D167" s="1">
        <v>91</v>
      </c>
      <c r="E167" s="2">
        <v>85</v>
      </c>
      <c t="s" r="F167" s="1">
        <v>31</v>
      </c>
      <c t="s" r="G167" s="1">
        <v>288</v>
      </c>
      <c t="s" r="H167" s="1">
        <v>31</v>
      </c>
      <c t="s" r="I167" s="2">
        <v>31</v>
      </c>
      <c r="J167" s="3">
        <v>1500</v>
      </c>
      <c r="K167" s="3">
        <v>5</v>
      </c>
      <c r="L167" s="3">
        <v>7500</v>
      </c>
      <c t="s" r="M167" s="1">
        <v>33</v>
      </c>
      <c t="s" r="N167" s="1">
        <v>34</v>
      </c>
      <c r="O167" s="3">
        <v>0</v>
      </c>
      <c t="s" r="P167" s="4">
        <v>286</v>
      </c>
      <c t="b" r="Q167" s="1">
        <v>0</v>
      </c>
      <c r="R167" s="2">
        <v>5</v>
      </c>
      <c r="S167" s="3">
        <v>7500</v>
      </c>
      <c t="s" r="T167" s="2">
        <v>31</v>
      </c>
      <c r="U167" s="3">
        <v>0</v>
      </c>
      <c t="s" r="V167" s="2">
        <v>31</v>
      </c>
      <c r="W167" s="3">
        <v>0</v>
      </c>
      <c t="s" r="X167" s="2">
        <v>31</v>
      </c>
      <c r="Y167" s="3">
        <v>0</v>
      </c>
      <c t="s" r="Z167" s="1">
        <v>31</v>
      </c>
      <c t="b" r="AA167" s="1">
        <v>0</v>
      </c>
    </row>
    <row r="168" outlineLevel="2">
      <c r="L168" s="6">
        <f>SUBTOTAL(9,L166:L167)</f>
      </c>
    </row>
    <row r="169" outlineLevel="1">
      <c t="s" r="A169" s="5">
        <v>289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outlineLevel="2">
      <c t="b" r="A170" s="1">
        <v>0</v>
      </c>
      <c t="s" r="B170" s="1">
        <v>290</v>
      </c>
      <c r="C170" s="2">
        <v>1</v>
      </c>
      <c t="s" r="D170" s="1">
        <v>54</v>
      </c>
      <c r="E170" s="2">
        <v>204</v>
      </c>
      <c t="s" r="F170" s="1">
        <v>31</v>
      </c>
      <c t="s" r="G170" s="1">
        <v>291</v>
      </c>
      <c t="s" r="H170" s="1">
        <v>31</v>
      </c>
      <c t="s" r="I170" s="2">
        <v>31</v>
      </c>
      <c r="J170" s="3">
        <v>110</v>
      </c>
      <c r="K170" s="3">
        <v>2</v>
      </c>
      <c r="L170" s="3">
        <v>220</v>
      </c>
      <c t="s" r="M170" s="1">
        <v>33</v>
      </c>
      <c t="s" r="N170" s="1">
        <v>34</v>
      </c>
      <c r="O170" s="3">
        <v>0</v>
      </c>
      <c t="s" r="P170" s="4">
        <v>292</v>
      </c>
      <c t="b" r="Q170" s="1">
        <v>0</v>
      </c>
      <c r="R170" s="2">
        <v>2</v>
      </c>
      <c r="S170" s="3">
        <v>220</v>
      </c>
      <c t="s" r="T170" s="2">
        <v>31</v>
      </c>
      <c r="U170" s="3">
        <v>0</v>
      </c>
      <c t="s" r="V170" s="2">
        <v>31</v>
      </c>
      <c r="W170" s="3">
        <v>0</v>
      </c>
      <c t="s" r="X170" s="2">
        <v>31</v>
      </c>
      <c r="Y170" s="3">
        <v>0</v>
      </c>
      <c t="s" r="Z170" s="1">
        <v>31</v>
      </c>
      <c t="b" r="AA170" s="1">
        <v>0</v>
      </c>
    </row>
    <row r="171" outlineLevel="2">
      <c r="L171" s="6">
        <f>SUBTOTAL(9,L170)</f>
      </c>
    </row>
    <row r="172" outlineLevel="1">
      <c r="L172" s="6">
        <f>SUBTOTAL(9,L166:L167,L170)</f>
      </c>
    </row>
    <row r="173">
      <c t="s" r="A173" s="5">
        <v>293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outlineLevel="1">
      <c t="s" r="A174" s="5">
        <v>294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outlineLevel="2">
      <c t="b" r="A175" s="1">
        <v>0</v>
      </c>
      <c t="s" r="B175" s="1">
        <v>295</v>
      </c>
      <c r="C175" s="2">
        <v>2</v>
      </c>
      <c t="s" r="D175" s="1">
        <v>238</v>
      </c>
      <c r="E175" s="2">
        <v>54</v>
      </c>
      <c t="s" r="F175" s="1">
        <v>31</v>
      </c>
      <c t="s" r="G175" s="1">
        <v>296</v>
      </c>
      <c t="s" r="H175" s="1">
        <v>297</v>
      </c>
      <c t="s" r="I175" s="2">
        <v>31</v>
      </c>
      <c r="J175" s="3">
        <v>1500</v>
      </c>
      <c r="K175" s="3">
        <v>36</v>
      </c>
      <c r="L175" s="3">
        <v>54000</v>
      </c>
      <c t="s" r="M175" s="1">
        <v>33</v>
      </c>
      <c t="s" r="N175" s="1">
        <v>280</v>
      </c>
      <c r="O175" s="3">
        <v>0</v>
      </c>
      <c t="s" r="P175" s="4">
        <v>298</v>
      </c>
      <c t="b" r="Q175" s="1">
        <v>0</v>
      </c>
      <c r="R175" s="2">
        <v>36</v>
      </c>
      <c r="S175" s="3">
        <v>54000</v>
      </c>
      <c t="s" r="T175" s="2">
        <v>31</v>
      </c>
      <c r="U175" s="3">
        <v>0</v>
      </c>
      <c t="s" r="V175" s="2">
        <v>31</v>
      </c>
      <c r="W175" s="3">
        <v>0</v>
      </c>
      <c t="s" r="X175" s="2">
        <v>31</v>
      </c>
      <c r="Y175" s="3">
        <v>0</v>
      </c>
      <c t="s" r="Z175" s="1">
        <v>31</v>
      </c>
      <c t="b" r="AA175" s="1">
        <v>0</v>
      </c>
    </row>
    <row r="176" outlineLevel="2">
      <c r="L176" s="6">
        <f>SUBTOTAL(9,L175)</f>
      </c>
    </row>
    <row r="177" outlineLevel="1">
      <c t="s" r="A177" s="5">
        <v>299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outlineLevel="2">
      <c t="b" r="A178" s="1">
        <v>0</v>
      </c>
      <c t="s" r="B178" s="1">
        <v>300</v>
      </c>
      <c r="C178" s="2">
        <v>3</v>
      </c>
      <c t="s" r="D178" s="1">
        <v>50</v>
      </c>
      <c r="E178" s="2">
        <v>56</v>
      </c>
      <c t="s" r="F178" s="1">
        <v>31</v>
      </c>
      <c t="s" r="G178" s="1">
        <v>296</v>
      </c>
      <c t="s" r="H178" s="1">
        <v>297</v>
      </c>
      <c t="s" r="I178" s="2">
        <v>31</v>
      </c>
      <c r="J178" s="3">
        <v>1500</v>
      </c>
      <c r="K178" s="3">
        <v>60</v>
      </c>
      <c r="L178" s="3">
        <v>90000</v>
      </c>
      <c t="s" r="M178" s="1">
        <v>33</v>
      </c>
      <c t="s" r="N178" s="1">
        <v>280</v>
      </c>
      <c r="O178" s="3">
        <v>0</v>
      </c>
      <c t="s" r="P178" s="4">
        <v>301</v>
      </c>
      <c t="b" r="Q178" s="1">
        <v>0</v>
      </c>
      <c r="R178" s="2">
        <v>60</v>
      </c>
      <c r="S178" s="3">
        <v>90000</v>
      </c>
      <c t="s" r="T178" s="2">
        <v>31</v>
      </c>
      <c r="U178" s="3">
        <v>0</v>
      </c>
      <c t="s" r="V178" s="2">
        <v>31</v>
      </c>
      <c r="W178" s="3">
        <v>0</v>
      </c>
      <c t="s" r="X178" s="2">
        <v>31</v>
      </c>
      <c r="Y178" s="3">
        <v>0</v>
      </c>
      <c t="s" r="Z178" s="1">
        <v>31</v>
      </c>
      <c t="b" r="AA178" s="1">
        <v>0</v>
      </c>
    </row>
    <row r="179" outlineLevel="2">
      <c t="b" r="A179" s="1">
        <v>0</v>
      </c>
      <c t="s" r="B179" s="1">
        <v>302</v>
      </c>
      <c r="C179" s="2">
        <v>3</v>
      </c>
      <c t="s" r="D179" s="1">
        <v>50</v>
      </c>
      <c r="E179" s="2">
        <v>249</v>
      </c>
      <c t="s" r="F179" s="1">
        <v>31</v>
      </c>
      <c t="s" r="G179" s="1">
        <v>303</v>
      </c>
      <c t="s" r="H179" s="1">
        <v>297</v>
      </c>
      <c t="s" r="I179" s="2">
        <v>31</v>
      </c>
      <c r="J179" s="3">
        <v>2000</v>
      </c>
      <c r="K179" s="3">
        <v>1</v>
      </c>
      <c r="L179" s="3">
        <v>2000</v>
      </c>
      <c t="s" r="M179" s="1">
        <v>33</v>
      </c>
      <c t="s" r="N179" s="1">
        <v>280</v>
      </c>
      <c r="O179" s="3">
        <v>0</v>
      </c>
      <c t="s" r="P179" s="4">
        <v>301</v>
      </c>
      <c t="b" r="Q179" s="1">
        <v>0</v>
      </c>
      <c r="R179" s="2">
        <v>1</v>
      </c>
      <c r="S179" s="3">
        <v>2000</v>
      </c>
      <c t="s" r="T179" s="2">
        <v>31</v>
      </c>
      <c r="U179" s="3">
        <v>0</v>
      </c>
      <c t="s" r="V179" s="2">
        <v>31</v>
      </c>
      <c r="W179" s="3">
        <v>0</v>
      </c>
      <c t="s" r="X179" s="2">
        <v>31</v>
      </c>
      <c r="Y179" s="3">
        <v>0</v>
      </c>
      <c t="s" r="Z179" s="1">
        <v>31</v>
      </c>
      <c t="b" r="AA179" s="1">
        <v>0</v>
      </c>
    </row>
    <row r="180" outlineLevel="2">
      <c t="b" r="A180" s="1">
        <v>0</v>
      </c>
      <c t="s" r="B180" s="1">
        <v>304</v>
      </c>
      <c r="C180" s="2">
        <v>3</v>
      </c>
      <c t="s" r="D180" s="1">
        <v>50</v>
      </c>
      <c r="E180" s="2">
        <v>250</v>
      </c>
      <c t="s" r="F180" s="1">
        <v>31</v>
      </c>
      <c t="s" r="G180" s="1">
        <v>305</v>
      </c>
      <c t="s" r="H180" s="1">
        <v>297</v>
      </c>
      <c t="s" r="I180" s="2">
        <v>31</v>
      </c>
      <c r="J180" s="3">
        <v>1500</v>
      </c>
      <c r="K180" s="3">
        <v>1</v>
      </c>
      <c r="L180" s="3">
        <v>1500</v>
      </c>
      <c t="s" r="M180" s="1">
        <v>33</v>
      </c>
      <c t="s" r="N180" s="1">
        <v>280</v>
      </c>
      <c r="O180" s="3">
        <v>0</v>
      </c>
      <c t="s" r="P180" s="4">
        <v>301</v>
      </c>
      <c t="b" r="Q180" s="1">
        <v>0</v>
      </c>
      <c r="R180" s="2">
        <v>1</v>
      </c>
      <c r="S180" s="3">
        <v>1500</v>
      </c>
      <c t="s" r="T180" s="2">
        <v>31</v>
      </c>
      <c r="U180" s="3">
        <v>0</v>
      </c>
      <c t="s" r="V180" s="2">
        <v>31</v>
      </c>
      <c r="W180" s="3">
        <v>0</v>
      </c>
      <c t="s" r="X180" s="2">
        <v>31</v>
      </c>
      <c r="Y180" s="3">
        <v>0</v>
      </c>
      <c t="s" r="Z180" s="1">
        <v>31</v>
      </c>
      <c t="b" r="AA180" s="1">
        <v>0</v>
      </c>
    </row>
    <row r="181" outlineLevel="2">
      <c t="b" r="A181" s="1">
        <v>0</v>
      </c>
      <c t="s" r="B181" s="1">
        <v>306</v>
      </c>
      <c r="C181" s="2">
        <v>3</v>
      </c>
      <c t="s" r="D181" s="1">
        <v>50</v>
      </c>
      <c r="E181" s="2">
        <v>251</v>
      </c>
      <c t="s" r="F181" s="1">
        <v>31</v>
      </c>
      <c t="s" r="G181" s="1">
        <v>307</v>
      </c>
      <c t="s" r="H181" s="1">
        <v>297</v>
      </c>
      <c t="s" r="I181" s="2">
        <v>31</v>
      </c>
      <c r="J181" s="3">
        <v>3000</v>
      </c>
      <c r="K181" s="3">
        <v>1</v>
      </c>
      <c r="L181" s="3">
        <v>3000</v>
      </c>
      <c t="s" r="M181" s="1">
        <v>33</v>
      </c>
      <c t="s" r="N181" s="1">
        <v>280</v>
      </c>
      <c r="O181" s="3">
        <v>0</v>
      </c>
      <c t="s" r="P181" s="4">
        <v>301</v>
      </c>
      <c t="b" r="Q181" s="1">
        <v>0</v>
      </c>
      <c r="R181" s="2">
        <v>1</v>
      </c>
      <c r="S181" s="3">
        <v>3000</v>
      </c>
      <c t="s" r="T181" s="2">
        <v>31</v>
      </c>
      <c r="U181" s="3">
        <v>0</v>
      </c>
      <c t="s" r="V181" s="2">
        <v>31</v>
      </c>
      <c r="W181" s="3">
        <v>0</v>
      </c>
      <c t="s" r="X181" s="2">
        <v>31</v>
      </c>
      <c r="Y181" s="3">
        <v>0</v>
      </c>
      <c t="s" r="Z181" s="1">
        <v>31</v>
      </c>
      <c t="b" r="AA181" s="1">
        <v>0</v>
      </c>
    </row>
    <row r="182" outlineLevel="2">
      <c r="L182" s="6">
        <f>SUBTOTAL(9,L178:L181)</f>
      </c>
    </row>
    <row r="183" outlineLevel="1">
      <c t="s" r="A183" s="5">
        <v>308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outlineLevel="2">
      <c t="b" r="A184" s="1">
        <v>0</v>
      </c>
      <c t="s" r="B184" s="1">
        <v>309</v>
      </c>
      <c r="C184" s="2">
        <v>1</v>
      </c>
      <c t="s" r="D184" s="1">
        <v>187</v>
      </c>
      <c r="E184" s="2">
        <v>57</v>
      </c>
      <c t="s" r="F184" s="1">
        <v>31</v>
      </c>
      <c t="s" r="G184" s="1">
        <v>310</v>
      </c>
      <c t="s" r="H184" s="1">
        <v>297</v>
      </c>
      <c t="s" r="I184" s="2">
        <v>31</v>
      </c>
      <c r="J184" s="3">
        <v>50</v>
      </c>
      <c r="K184" s="3">
        <v>58</v>
      </c>
      <c r="L184" s="3">
        <v>2900</v>
      </c>
      <c t="s" r="M184" s="1">
        <v>33</v>
      </c>
      <c t="s" r="N184" s="1">
        <v>280</v>
      </c>
      <c r="O184" s="3">
        <v>0</v>
      </c>
      <c t="s" r="P184" s="4">
        <v>311</v>
      </c>
      <c t="b" r="Q184" s="1">
        <v>0</v>
      </c>
      <c r="R184" s="2">
        <v>58</v>
      </c>
      <c r="S184" s="3">
        <v>2900</v>
      </c>
      <c t="s" r="T184" s="2">
        <v>31</v>
      </c>
      <c r="U184" s="3">
        <v>0</v>
      </c>
      <c t="s" r="V184" s="2">
        <v>31</v>
      </c>
      <c r="W184" s="3">
        <v>0</v>
      </c>
      <c t="s" r="X184" s="2">
        <v>31</v>
      </c>
      <c r="Y184" s="3">
        <v>0</v>
      </c>
      <c t="s" r="Z184" s="1">
        <v>31</v>
      </c>
      <c t="b" r="AA184" s="1">
        <v>0</v>
      </c>
    </row>
    <row r="185" outlineLevel="2">
      <c t="b" r="A185" s="1">
        <v>0</v>
      </c>
      <c t="s" r="B185" s="1">
        <v>312</v>
      </c>
      <c r="C185" s="2">
        <v>1</v>
      </c>
      <c t="s" r="D185" s="1">
        <v>187</v>
      </c>
      <c r="E185" s="2">
        <v>58</v>
      </c>
      <c t="s" r="F185" s="1">
        <v>31</v>
      </c>
      <c t="s" r="G185" s="1">
        <v>313</v>
      </c>
      <c t="s" r="H185" s="1">
        <v>313</v>
      </c>
      <c t="s" r="I185" s="2">
        <v>31</v>
      </c>
      <c r="J185" s="3">
        <v>1200</v>
      </c>
      <c r="K185" s="3">
        <v>65</v>
      </c>
      <c r="L185" s="3">
        <v>78000</v>
      </c>
      <c t="s" r="M185" s="1">
        <v>33</v>
      </c>
      <c t="s" r="N185" s="1">
        <v>280</v>
      </c>
      <c r="O185" s="3">
        <v>0</v>
      </c>
      <c t="s" r="P185" s="4">
        <v>311</v>
      </c>
      <c t="b" r="Q185" s="1">
        <v>0</v>
      </c>
      <c r="R185" s="2">
        <v>65</v>
      </c>
      <c r="S185" s="3">
        <v>78000</v>
      </c>
      <c t="s" r="T185" s="2">
        <v>31</v>
      </c>
      <c r="U185" s="3">
        <v>0</v>
      </c>
      <c t="s" r="V185" s="2">
        <v>31</v>
      </c>
      <c r="W185" s="3">
        <v>0</v>
      </c>
      <c t="s" r="X185" s="2">
        <v>31</v>
      </c>
      <c r="Y185" s="3">
        <v>0</v>
      </c>
      <c t="s" r="Z185" s="1">
        <v>31</v>
      </c>
      <c t="b" r="AA185" s="1">
        <v>0</v>
      </c>
    </row>
    <row r="186" outlineLevel="2">
      <c t="b" r="A186" s="1">
        <v>0</v>
      </c>
      <c t="s" r="B186" s="1">
        <v>314</v>
      </c>
      <c r="C186" s="2">
        <v>1</v>
      </c>
      <c t="s" r="D186" s="1">
        <v>187</v>
      </c>
      <c r="E186" s="2">
        <v>59</v>
      </c>
      <c t="s" r="F186" s="1">
        <v>31</v>
      </c>
      <c t="s" r="G186" s="1">
        <v>296</v>
      </c>
      <c t="s" r="H186" s="1">
        <v>297</v>
      </c>
      <c t="s" r="I186" s="2">
        <v>31</v>
      </c>
      <c r="J186" s="3">
        <v>1500</v>
      </c>
      <c r="K186" s="3">
        <v>20</v>
      </c>
      <c r="L186" s="3">
        <v>30000</v>
      </c>
      <c t="s" r="M186" s="1">
        <v>33</v>
      </c>
      <c t="s" r="N186" s="1">
        <v>280</v>
      </c>
      <c r="O186" s="3">
        <v>0</v>
      </c>
      <c t="s" r="P186" s="4">
        <v>311</v>
      </c>
      <c t="b" r="Q186" s="1">
        <v>0</v>
      </c>
      <c r="R186" s="2">
        <v>20</v>
      </c>
      <c r="S186" s="3">
        <v>30000</v>
      </c>
      <c t="s" r="T186" s="2">
        <v>31</v>
      </c>
      <c r="U186" s="3">
        <v>0</v>
      </c>
      <c t="s" r="V186" s="2">
        <v>31</v>
      </c>
      <c r="W186" s="3">
        <v>0</v>
      </c>
      <c t="s" r="X186" s="2">
        <v>31</v>
      </c>
      <c r="Y186" s="3">
        <v>0</v>
      </c>
      <c t="s" r="Z186" s="1">
        <v>31</v>
      </c>
      <c t="b" r="AA186" s="1">
        <v>0</v>
      </c>
    </row>
    <row r="187" outlineLevel="2">
      <c t="b" r="A187" s="1">
        <v>0</v>
      </c>
      <c t="s" r="B187" s="1">
        <v>315</v>
      </c>
      <c r="C187" s="2">
        <v>1</v>
      </c>
      <c t="s" r="D187" s="1">
        <v>187</v>
      </c>
      <c r="E187" s="2">
        <v>208</v>
      </c>
      <c t="s" r="F187" s="1">
        <v>31</v>
      </c>
      <c t="s" r="G187" s="1">
        <v>316</v>
      </c>
      <c t="s" r="H187" s="1">
        <v>297</v>
      </c>
      <c t="s" r="I187" s="2">
        <v>31</v>
      </c>
      <c r="J187" s="3">
        <v>2000</v>
      </c>
      <c r="K187" s="3">
        <v>4</v>
      </c>
      <c r="L187" s="3">
        <v>8000</v>
      </c>
      <c t="s" r="M187" s="1">
        <v>33</v>
      </c>
      <c t="s" r="N187" s="1">
        <v>280</v>
      </c>
      <c r="O187" s="3">
        <v>0</v>
      </c>
      <c t="s" r="P187" s="4">
        <v>311</v>
      </c>
      <c t="b" r="Q187" s="1">
        <v>0</v>
      </c>
      <c r="R187" s="2">
        <v>4</v>
      </c>
      <c r="S187" s="3">
        <v>8000</v>
      </c>
      <c t="s" r="T187" s="2">
        <v>31</v>
      </c>
      <c r="U187" s="3">
        <v>0</v>
      </c>
      <c t="s" r="V187" s="2">
        <v>31</v>
      </c>
      <c r="W187" s="3">
        <v>0</v>
      </c>
      <c t="s" r="X187" s="2">
        <v>31</v>
      </c>
      <c r="Y187" s="3">
        <v>0</v>
      </c>
      <c t="s" r="Z187" s="1">
        <v>31</v>
      </c>
      <c t="b" r="AA187" s="1">
        <v>0</v>
      </c>
    </row>
    <row r="188" outlineLevel="2">
      <c r="L188" s="6">
        <f>SUBTOTAL(9,L184:L187)</f>
      </c>
    </row>
    <row r="189" outlineLevel="1">
      <c r="L189" s="6">
        <f>SUBTOTAL(9,L175,L178:L181,L184:L187)</f>
      </c>
    </row>
    <row r="190">
      <c t="s" r="A190" s="5">
        <v>317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outlineLevel="1">
      <c t="s" r="A191" s="5">
        <v>318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outlineLevel="2">
      <c t="b" r="A192" s="1">
        <v>0</v>
      </c>
      <c t="s" r="B192" s="1">
        <v>319</v>
      </c>
      <c r="C192" s="2">
        <v>1</v>
      </c>
      <c t="s" r="D192" s="1">
        <v>54</v>
      </c>
      <c r="E192" s="2">
        <v>39</v>
      </c>
      <c t="s" r="F192" s="1">
        <v>31</v>
      </c>
      <c t="s" r="G192" s="1">
        <v>320</v>
      </c>
      <c t="s" r="H192" s="1">
        <v>31</v>
      </c>
      <c t="s" r="I192" s="2">
        <v>31</v>
      </c>
      <c r="J192" s="3">
        <v>70</v>
      </c>
      <c r="K192" s="3">
        <v>60</v>
      </c>
      <c r="L192" s="3">
        <v>4200</v>
      </c>
      <c t="s" r="M192" s="1">
        <v>33</v>
      </c>
      <c t="s" r="N192" s="1">
        <v>34</v>
      </c>
      <c r="O192" s="3">
        <v>0</v>
      </c>
      <c t="s" r="P192" s="4">
        <v>321</v>
      </c>
      <c t="b" r="Q192" s="1">
        <v>0</v>
      </c>
      <c r="R192" s="2">
        <v>60</v>
      </c>
      <c r="S192" s="3">
        <v>4200</v>
      </c>
      <c t="s" r="T192" s="2">
        <v>31</v>
      </c>
      <c r="U192" s="3">
        <v>0</v>
      </c>
      <c t="s" r="V192" s="2">
        <v>31</v>
      </c>
      <c r="W192" s="3">
        <v>0</v>
      </c>
      <c t="s" r="X192" s="2">
        <v>31</v>
      </c>
      <c r="Y192" s="3">
        <v>0</v>
      </c>
      <c t="s" r="Z192" s="1">
        <v>31</v>
      </c>
      <c t="b" r="AA192" s="1">
        <v>0</v>
      </c>
    </row>
    <row r="193" outlineLevel="2">
      <c t="b" r="A193" s="1">
        <v>0</v>
      </c>
      <c t="s" r="B193" s="1">
        <v>322</v>
      </c>
      <c r="C193" s="2">
        <v>1</v>
      </c>
      <c t="s" r="D193" s="1">
        <v>54</v>
      </c>
      <c r="E193" s="2">
        <v>42</v>
      </c>
      <c t="s" r="F193" s="1">
        <v>31</v>
      </c>
      <c t="s" r="G193" s="1">
        <v>323</v>
      </c>
      <c t="s" r="H193" s="1">
        <v>31</v>
      </c>
      <c t="s" r="I193" s="2">
        <v>31</v>
      </c>
      <c r="J193" s="3">
        <v>60</v>
      </c>
      <c r="K193" s="3">
        <v>100</v>
      </c>
      <c r="L193" s="3">
        <v>6000</v>
      </c>
      <c t="s" r="M193" s="1">
        <v>33</v>
      </c>
      <c t="s" r="N193" s="1">
        <v>34</v>
      </c>
      <c r="O193" s="3">
        <v>0</v>
      </c>
      <c t="s" r="P193" s="4">
        <v>321</v>
      </c>
      <c t="b" r="Q193" s="1">
        <v>0</v>
      </c>
      <c r="R193" s="2">
        <v>100</v>
      </c>
      <c r="S193" s="3">
        <v>6000</v>
      </c>
      <c t="s" r="T193" s="2">
        <v>31</v>
      </c>
      <c r="U193" s="3">
        <v>0</v>
      </c>
      <c t="s" r="V193" s="2">
        <v>31</v>
      </c>
      <c r="W193" s="3">
        <v>0</v>
      </c>
      <c t="s" r="X193" s="2">
        <v>31</v>
      </c>
      <c r="Y193" s="3">
        <v>0</v>
      </c>
      <c t="s" r="Z193" s="1">
        <v>31</v>
      </c>
      <c t="b" r="AA193" s="1">
        <v>0</v>
      </c>
    </row>
    <row r="194" outlineLevel="2">
      <c t="b" r="A194" s="1">
        <v>0</v>
      </c>
      <c t="s" r="B194" s="1">
        <v>324</v>
      </c>
      <c r="C194" s="2">
        <v>1</v>
      </c>
      <c t="s" r="D194" s="1">
        <v>54</v>
      </c>
      <c r="E194" s="2">
        <v>199</v>
      </c>
      <c t="s" r="F194" s="1">
        <v>31</v>
      </c>
      <c t="s" r="G194" s="1">
        <v>325</v>
      </c>
      <c t="s" r="H194" s="1">
        <v>326</v>
      </c>
      <c t="s" r="I194" s="2">
        <v>31</v>
      </c>
      <c r="J194" s="3">
        <v>220</v>
      </c>
      <c r="K194" s="3">
        <v>6</v>
      </c>
      <c r="L194" s="3">
        <v>1320</v>
      </c>
      <c t="s" r="M194" s="1">
        <v>33</v>
      </c>
      <c t="s" r="N194" s="1">
        <v>34</v>
      </c>
      <c r="O194" s="3">
        <v>0</v>
      </c>
      <c t="s" r="P194" s="4">
        <v>321</v>
      </c>
      <c t="b" r="Q194" s="1">
        <v>0</v>
      </c>
      <c r="R194" s="2">
        <v>6</v>
      </c>
      <c r="S194" s="3">
        <v>1320</v>
      </c>
      <c t="s" r="T194" s="2">
        <v>31</v>
      </c>
      <c r="U194" s="3">
        <v>0</v>
      </c>
      <c t="s" r="V194" s="2">
        <v>31</v>
      </c>
      <c r="W194" s="3">
        <v>0</v>
      </c>
      <c t="s" r="X194" s="2">
        <v>31</v>
      </c>
      <c r="Y194" s="3">
        <v>0</v>
      </c>
      <c t="s" r="Z194" s="1">
        <v>31</v>
      </c>
      <c t="b" r="AA194" s="1">
        <v>0</v>
      </c>
    </row>
    <row r="195" outlineLevel="2">
      <c r="L195" s="6">
        <f>SUBTOTAL(9,L192:L194)</f>
      </c>
    </row>
    <row r="196" outlineLevel="1">
      <c t="s" r="A196" s="5">
        <v>327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outlineLevel="2">
      <c t="b" r="A197" s="1">
        <v>0</v>
      </c>
      <c t="s" r="B197" s="1">
        <v>328</v>
      </c>
      <c r="C197" s="2">
        <v>2</v>
      </c>
      <c t="s" r="D197" s="1">
        <v>60</v>
      </c>
      <c r="E197" s="2">
        <v>40</v>
      </c>
      <c t="s" r="F197" s="1">
        <v>31</v>
      </c>
      <c t="s" r="G197" s="1">
        <v>320</v>
      </c>
      <c t="s" r="H197" s="1">
        <v>31</v>
      </c>
      <c t="s" r="I197" s="2">
        <v>31</v>
      </c>
      <c r="J197" s="3">
        <v>70</v>
      </c>
      <c r="K197" s="3">
        <v>60</v>
      </c>
      <c r="L197" s="3">
        <v>4200</v>
      </c>
      <c t="s" r="M197" s="1">
        <v>33</v>
      </c>
      <c t="s" r="N197" s="1">
        <v>34</v>
      </c>
      <c r="O197" s="3">
        <v>0</v>
      </c>
      <c t="s" r="P197" s="4">
        <v>329</v>
      </c>
      <c t="b" r="Q197" s="1">
        <v>0</v>
      </c>
      <c r="R197" s="2">
        <v>60</v>
      </c>
      <c r="S197" s="3">
        <v>4200</v>
      </c>
      <c t="s" r="T197" s="2">
        <v>31</v>
      </c>
      <c r="U197" s="3">
        <v>0</v>
      </c>
      <c t="s" r="V197" s="2">
        <v>31</v>
      </c>
      <c r="W197" s="3">
        <v>0</v>
      </c>
      <c t="s" r="X197" s="2">
        <v>31</v>
      </c>
      <c r="Y197" s="3">
        <v>0</v>
      </c>
      <c t="s" r="Z197" s="1">
        <v>31</v>
      </c>
      <c t="b" r="AA197" s="1">
        <v>0</v>
      </c>
    </row>
    <row r="198" outlineLevel="2">
      <c r="L198" s="6">
        <f>SUBTOTAL(9,L197)</f>
      </c>
    </row>
    <row r="199" outlineLevel="1">
      <c t="s" r="A199" s="5">
        <v>330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outlineLevel="2">
      <c t="b" r="A200" s="1">
        <v>0</v>
      </c>
      <c t="s" r="B200" s="1">
        <v>331</v>
      </c>
      <c r="C200" s="2">
        <v>3</v>
      </c>
      <c t="s" r="D200" s="1">
        <v>91</v>
      </c>
      <c r="E200" s="2">
        <v>41</v>
      </c>
      <c t="s" r="F200" s="1">
        <v>31</v>
      </c>
      <c t="s" r="G200" s="1">
        <v>320</v>
      </c>
      <c t="s" r="H200" s="1">
        <v>31</v>
      </c>
      <c t="s" r="I200" s="2">
        <v>31</v>
      </c>
      <c r="J200" s="3">
        <v>70</v>
      </c>
      <c r="K200" s="3">
        <v>60</v>
      </c>
      <c r="L200" s="3">
        <v>4200</v>
      </c>
      <c t="s" r="M200" s="1">
        <v>33</v>
      </c>
      <c t="s" r="N200" s="1">
        <v>34</v>
      </c>
      <c r="O200" s="3">
        <v>0</v>
      </c>
      <c t="s" r="P200" s="4">
        <v>332</v>
      </c>
      <c t="b" r="Q200" s="1">
        <v>0</v>
      </c>
      <c r="R200" s="2">
        <v>60</v>
      </c>
      <c r="S200" s="3">
        <v>4200</v>
      </c>
      <c t="s" r="T200" s="2">
        <v>31</v>
      </c>
      <c r="U200" s="3">
        <v>0</v>
      </c>
      <c t="s" r="V200" s="2">
        <v>31</v>
      </c>
      <c r="W200" s="3">
        <v>0</v>
      </c>
      <c t="s" r="X200" s="2">
        <v>31</v>
      </c>
      <c r="Y200" s="3">
        <v>0</v>
      </c>
      <c t="s" r="Z200" s="1">
        <v>31</v>
      </c>
      <c t="b" r="AA200" s="1">
        <v>0</v>
      </c>
    </row>
    <row r="201" outlineLevel="2">
      <c t="b" r="A201" s="1">
        <v>0</v>
      </c>
      <c t="s" r="B201" s="1">
        <v>333</v>
      </c>
      <c r="C201" s="2">
        <v>3</v>
      </c>
      <c t="s" r="D201" s="1">
        <v>91</v>
      </c>
      <c r="E201" s="2">
        <v>193</v>
      </c>
      <c t="s" r="F201" s="1">
        <v>31</v>
      </c>
      <c t="s" r="G201" s="1">
        <v>323</v>
      </c>
      <c t="s" r="H201" s="1">
        <v>31</v>
      </c>
      <c t="s" r="I201" s="2">
        <v>31</v>
      </c>
      <c r="J201" s="3">
        <v>60</v>
      </c>
      <c r="K201" s="3">
        <v>100</v>
      </c>
      <c r="L201" s="3">
        <v>6000</v>
      </c>
      <c t="s" r="M201" s="1">
        <v>33</v>
      </c>
      <c t="s" r="N201" s="1">
        <v>34</v>
      </c>
      <c r="O201" s="3">
        <v>0</v>
      </c>
      <c t="s" r="P201" s="4">
        <v>332</v>
      </c>
      <c t="b" r="Q201" s="1">
        <v>0</v>
      </c>
      <c r="R201" s="2">
        <v>100</v>
      </c>
      <c r="S201" s="3">
        <v>6000</v>
      </c>
      <c t="s" r="T201" s="2">
        <v>31</v>
      </c>
      <c r="U201" s="3">
        <v>0</v>
      </c>
      <c t="s" r="V201" s="2">
        <v>31</v>
      </c>
      <c r="W201" s="3">
        <v>0</v>
      </c>
      <c t="s" r="X201" s="2">
        <v>31</v>
      </c>
      <c r="Y201" s="3">
        <v>0</v>
      </c>
      <c t="s" r="Z201" s="1">
        <v>31</v>
      </c>
      <c t="b" r="AA201" s="1">
        <v>0</v>
      </c>
    </row>
    <row r="202" outlineLevel="2">
      <c t="b" r="A202" s="1">
        <v>0</v>
      </c>
      <c t="s" r="B202" s="1">
        <v>334</v>
      </c>
      <c r="C202" s="2">
        <v>3</v>
      </c>
      <c t="s" r="D202" s="1">
        <v>91</v>
      </c>
      <c r="E202" s="2">
        <v>200</v>
      </c>
      <c t="s" r="F202" s="1">
        <v>31</v>
      </c>
      <c t="s" r="G202" s="1">
        <v>325</v>
      </c>
      <c t="s" r="H202" s="1">
        <v>326</v>
      </c>
      <c t="s" r="I202" s="2">
        <v>31</v>
      </c>
      <c r="J202" s="3">
        <v>220</v>
      </c>
      <c r="K202" s="3">
        <v>6</v>
      </c>
      <c r="L202" s="3">
        <v>1320</v>
      </c>
      <c t="s" r="M202" s="1">
        <v>33</v>
      </c>
      <c t="s" r="N202" s="1">
        <v>34</v>
      </c>
      <c r="O202" s="3">
        <v>0</v>
      </c>
      <c t="s" r="P202" s="4">
        <v>332</v>
      </c>
      <c t="b" r="Q202" s="1">
        <v>0</v>
      </c>
      <c r="R202" s="2">
        <v>6</v>
      </c>
      <c r="S202" s="3">
        <v>1320</v>
      </c>
      <c t="s" r="T202" s="2">
        <v>31</v>
      </c>
      <c r="U202" s="3">
        <v>0</v>
      </c>
      <c t="s" r="V202" s="2">
        <v>31</v>
      </c>
      <c r="W202" s="3">
        <v>0</v>
      </c>
      <c t="s" r="X202" s="2">
        <v>31</v>
      </c>
      <c r="Y202" s="3">
        <v>0</v>
      </c>
      <c t="s" r="Z202" s="1">
        <v>31</v>
      </c>
      <c t="b" r="AA202" s="1">
        <v>0</v>
      </c>
    </row>
    <row r="203" outlineLevel="2">
      <c r="L203" s="6">
        <f>SUBTOTAL(9,L200:L202)</f>
      </c>
    </row>
    <row r="204" outlineLevel="1">
      <c t="s" r="A204" s="5">
        <v>335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outlineLevel="2">
      <c t="b" r="A205" s="1">
        <v>0</v>
      </c>
      <c t="s" r="B205" s="1">
        <v>336</v>
      </c>
      <c r="C205" s="2">
        <v>4</v>
      </c>
      <c t="s" r="D205" s="1">
        <v>30</v>
      </c>
      <c r="E205" s="2">
        <v>172</v>
      </c>
      <c t="s" r="F205" s="1">
        <v>31</v>
      </c>
      <c t="s" r="G205" s="1">
        <v>320</v>
      </c>
      <c t="s" r="H205" s="1">
        <v>31</v>
      </c>
      <c t="s" r="I205" s="2">
        <v>31</v>
      </c>
      <c r="J205" s="3">
        <v>70</v>
      </c>
      <c r="K205" s="3">
        <v>60</v>
      </c>
      <c r="L205" s="3">
        <v>4200</v>
      </c>
      <c t="s" r="M205" s="1">
        <v>33</v>
      </c>
      <c t="s" r="N205" s="1">
        <v>34</v>
      </c>
      <c r="O205" s="3">
        <v>0</v>
      </c>
      <c t="s" r="P205" s="4">
        <v>337</v>
      </c>
      <c t="b" r="Q205" s="1">
        <v>0</v>
      </c>
      <c r="R205" s="2">
        <v>60</v>
      </c>
      <c r="S205" s="3">
        <v>4200</v>
      </c>
      <c t="s" r="T205" s="2">
        <v>31</v>
      </c>
      <c r="U205" s="3">
        <v>0</v>
      </c>
      <c t="s" r="V205" s="2">
        <v>31</v>
      </c>
      <c r="W205" s="3">
        <v>0</v>
      </c>
      <c t="s" r="X205" s="2">
        <v>31</v>
      </c>
      <c r="Y205" s="3">
        <v>0</v>
      </c>
      <c t="s" r="Z205" s="1">
        <v>31</v>
      </c>
      <c t="b" r="AA205" s="1">
        <v>0</v>
      </c>
    </row>
    <row r="206" outlineLevel="2">
      <c t="b" r="A206" s="1">
        <v>0</v>
      </c>
      <c t="s" r="B206" s="1">
        <v>338</v>
      </c>
      <c r="C206" s="2">
        <v>4</v>
      </c>
      <c t="s" r="D206" s="1">
        <v>30</v>
      </c>
      <c r="E206" s="2">
        <v>177</v>
      </c>
      <c t="s" r="F206" s="1">
        <v>31</v>
      </c>
      <c t="s" r="G206" s="1">
        <v>323</v>
      </c>
      <c t="s" r="H206" s="1">
        <v>31</v>
      </c>
      <c t="s" r="I206" s="2">
        <v>31</v>
      </c>
      <c r="J206" s="3">
        <v>60</v>
      </c>
      <c r="K206" s="3">
        <v>100</v>
      </c>
      <c r="L206" s="3">
        <v>6000</v>
      </c>
      <c t="s" r="M206" s="1">
        <v>33</v>
      </c>
      <c t="s" r="N206" s="1">
        <v>34</v>
      </c>
      <c r="O206" s="3">
        <v>0</v>
      </c>
      <c t="s" r="P206" s="4">
        <v>337</v>
      </c>
      <c t="b" r="Q206" s="1">
        <v>0</v>
      </c>
      <c r="R206" s="2">
        <v>100</v>
      </c>
      <c r="S206" s="3">
        <v>6000</v>
      </c>
      <c t="s" r="T206" s="2">
        <v>31</v>
      </c>
      <c r="U206" s="3">
        <v>0</v>
      </c>
      <c t="s" r="V206" s="2">
        <v>31</v>
      </c>
      <c r="W206" s="3">
        <v>0</v>
      </c>
      <c t="s" r="X206" s="2">
        <v>31</v>
      </c>
      <c r="Y206" s="3">
        <v>0</v>
      </c>
      <c t="s" r="Z206" s="1">
        <v>31</v>
      </c>
      <c t="b" r="AA206" s="1">
        <v>0</v>
      </c>
    </row>
    <row r="207" outlineLevel="2">
      <c t="b" r="A207" s="1">
        <v>0</v>
      </c>
      <c t="s" r="B207" s="1">
        <v>339</v>
      </c>
      <c r="C207" s="2">
        <v>4</v>
      </c>
      <c t="s" r="D207" s="1">
        <v>30</v>
      </c>
      <c r="E207" s="2">
        <v>201</v>
      </c>
      <c t="s" r="F207" s="1">
        <v>31</v>
      </c>
      <c t="s" r="G207" s="1">
        <v>325</v>
      </c>
      <c t="s" r="H207" s="1">
        <v>326</v>
      </c>
      <c t="s" r="I207" s="2">
        <v>31</v>
      </c>
      <c r="J207" s="3">
        <v>220</v>
      </c>
      <c r="K207" s="3">
        <v>6</v>
      </c>
      <c r="L207" s="3">
        <v>1320</v>
      </c>
      <c t="s" r="M207" s="1">
        <v>33</v>
      </c>
      <c t="s" r="N207" s="1">
        <v>34</v>
      </c>
      <c r="O207" s="3">
        <v>0</v>
      </c>
      <c t="s" r="P207" s="4">
        <v>337</v>
      </c>
      <c t="b" r="Q207" s="1">
        <v>0</v>
      </c>
      <c r="R207" s="2">
        <v>6</v>
      </c>
      <c r="S207" s="3">
        <v>1320</v>
      </c>
      <c t="s" r="T207" s="2">
        <v>31</v>
      </c>
      <c r="U207" s="3">
        <v>0</v>
      </c>
      <c t="s" r="V207" s="2">
        <v>31</v>
      </c>
      <c r="W207" s="3">
        <v>0</v>
      </c>
      <c t="s" r="X207" s="2">
        <v>31</v>
      </c>
      <c r="Y207" s="3">
        <v>0</v>
      </c>
      <c t="s" r="Z207" s="1">
        <v>31</v>
      </c>
      <c t="b" r="AA207" s="1">
        <v>0</v>
      </c>
    </row>
    <row r="208" outlineLevel="2">
      <c r="L208" s="6">
        <f>SUBTOTAL(9,L205:L207)</f>
      </c>
    </row>
    <row r="209" outlineLevel="1">
      <c r="L209" s="6">
        <f>SUBTOTAL(9,L192:L194,L197,L200:L202,L205:L207)</f>
      </c>
    </row>
    <row r="210">
      <c t="s" r="A210" s="5">
        <v>340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outlineLevel="1">
      <c t="s" r="A211" s="5">
        <v>341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outlineLevel="2">
      <c t="b" r="A212" s="1">
        <v>0</v>
      </c>
      <c t="s" r="B212" s="1">
        <v>342</v>
      </c>
      <c r="C212" s="2">
        <v>1</v>
      </c>
      <c t="s" r="D212" s="1">
        <v>54</v>
      </c>
      <c r="E212" s="2">
        <v>36</v>
      </c>
      <c t="s" r="F212" s="1">
        <v>31</v>
      </c>
      <c t="s" r="G212" s="1">
        <v>343</v>
      </c>
      <c t="s" r="H212" s="1">
        <v>31</v>
      </c>
      <c t="s" r="I212" s="2">
        <v>31</v>
      </c>
      <c r="J212" s="3">
        <v>20</v>
      </c>
      <c r="K212" s="3">
        <v>30</v>
      </c>
      <c r="L212" s="3">
        <v>600</v>
      </c>
      <c t="s" r="M212" s="1">
        <v>33</v>
      </c>
      <c t="s" r="N212" s="1">
        <v>34</v>
      </c>
      <c r="O212" s="3">
        <v>0</v>
      </c>
      <c t="s" r="P212" s="4">
        <v>344</v>
      </c>
      <c t="b" r="Q212" s="1">
        <v>0</v>
      </c>
      <c r="R212" s="2">
        <v>30</v>
      </c>
      <c r="S212" s="3">
        <v>600</v>
      </c>
      <c t="s" r="T212" s="2">
        <v>31</v>
      </c>
      <c r="U212" s="3">
        <v>0</v>
      </c>
      <c t="s" r="V212" s="2">
        <v>31</v>
      </c>
      <c r="W212" s="3">
        <v>0</v>
      </c>
      <c t="s" r="X212" s="2">
        <v>31</v>
      </c>
      <c r="Y212" s="3">
        <v>0</v>
      </c>
      <c t="s" r="Z212" s="1">
        <v>31</v>
      </c>
      <c t="b" r="AA212" s="1">
        <v>0</v>
      </c>
    </row>
    <row r="213" outlineLevel="2">
      <c t="b" r="A213" s="1">
        <v>0</v>
      </c>
      <c t="s" r="B213" s="1">
        <v>345</v>
      </c>
      <c r="C213" s="2">
        <v>1</v>
      </c>
      <c t="s" r="D213" s="1">
        <v>54</v>
      </c>
      <c r="E213" s="2">
        <v>43</v>
      </c>
      <c t="s" r="F213" s="1">
        <v>31</v>
      </c>
      <c t="s" r="G213" s="1">
        <v>346</v>
      </c>
      <c t="s" r="H213" s="1">
        <v>31</v>
      </c>
      <c t="s" r="I213" s="2">
        <v>31</v>
      </c>
      <c r="J213" s="3">
        <v>600</v>
      </c>
      <c r="K213" s="3">
        <v>15</v>
      </c>
      <c r="L213" s="3">
        <v>9000</v>
      </c>
      <c t="s" r="M213" s="1">
        <v>33</v>
      </c>
      <c t="s" r="N213" s="1">
        <v>34</v>
      </c>
      <c r="O213" s="3">
        <v>0</v>
      </c>
      <c t="s" r="P213" s="4">
        <v>344</v>
      </c>
      <c t="b" r="Q213" s="1">
        <v>0</v>
      </c>
      <c r="R213" s="2">
        <v>15</v>
      </c>
      <c r="S213" s="3">
        <v>9000</v>
      </c>
      <c t="s" r="T213" s="2">
        <v>31</v>
      </c>
      <c r="U213" s="3">
        <v>0</v>
      </c>
      <c t="s" r="V213" s="2">
        <v>31</v>
      </c>
      <c r="W213" s="3">
        <v>0</v>
      </c>
      <c t="s" r="X213" s="2">
        <v>31</v>
      </c>
      <c r="Y213" s="3">
        <v>0</v>
      </c>
      <c t="s" r="Z213" s="1">
        <v>31</v>
      </c>
      <c t="b" r="AA213" s="1">
        <v>0</v>
      </c>
    </row>
    <row r="214" outlineLevel="2">
      <c t="b" r="A214" s="1">
        <v>0</v>
      </c>
      <c t="s" r="B214" s="1">
        <v>347</v>
      </c>
      <c r="C214" s="2">
        <v>1</v>
      </c>
      <c t="s" r="D214" s="1">
        <v>54</v>
      </c>
      <c r="E214" s="2">
        <v>47</v>
      </c>
      <c t="s" r="F214" s="1">
        <v>31</v>
      </c>
      <c t="s" r="G214" s="1">
        <v>348</v>
      </c>
      <c t="s" r="H214" s="1">
        <v>31</v>
      </c>
      <c t="s" r="I214" s="2">
        <v>31</v>
      </c>
      <c r="J214" s="3">
        <v>40</v>
      </c>
      <c r="K214" s="3">
        <v>40</v>
      </c>
      <c r="L214" s="3">
        <v>1600</v>
      </c>
      <c t="s" r="M214" s="1">
        <v>33</v>
      </c>
      <c t="s" r="N214" s="1">
        <v>34</v>
      </c>
      <c r="O214" s="3">
        <v>0</v>
      </c>
      <c t="s" r="P214" s="4">
        <v>344</v>
      </c>
      <c t="b" r="Q214" s="1">
        <v>0</v>
      </c>
      <c r="R214" s="2">
        <v>40</v>
      </c>
      <c r="S214" s="3">
        <v>1600</v>
      </c>
      <c t="s" r="T214" s="2">
        <v>31</v>
      </c>
      <c r="U214" s="3">
        <v>0</v>
      </c>
      <c t="s" r="V214" s="2">
        <v>31</v>
      </c>
      <c r="W214" s="3">
        <v>0</v>
      </c>
      <c t="s" r="X214" s="2">
        <v>31</v>
      </c>
      <c r="Y214" s="3">
        <v>0</v>
      </c>
      <c t="s" r="Z214" s="1">
        <v>31</v>
      </c>
      <c t="b" r="AA214" s="1">
        <v>0</v>
      </c>
    </row>
    <row r="215" outlineLevel="2">
      <c t="b" r="A215" s="1">
        <v>0</v>
      </c>
      <c t="s" r="B215" s="1">
        <v>349</v>
      </c>
      <c r="C215" s="2">
        <v>1</v>
      </c>
      <c t="s" r="D215" s="1">
        <v>54</v>
      </c>
      <c r="E215" s="2">
        <v>96</v>
      </c>
      <c t="s" r="F215" s="1">
        <v>31</v>
      </c>
      <c t="s" r="G215" s="1">
        <v>350</v>
      </c>
      <c t="s" r="H215" s="1">
        <v>31</v>
      </c>
      <c t="s" r="I215" s="2">
        <v>31</v>
      </c>
      <c r="J215" s="3">
        <v>180</v>
      </c>
      <c r="K215" s="3">
        <v>10</v>
      </c>
      <c r="L215" s="3">
        <v>1800</v>
      </c>
      <c t="s" r="M215" s="1">
        <v>33</v>
      </c>
      <c t="s" r="N215" s="1">
        <v>34</v>
      </c>
      <c r="O215" s="3">
        <v>0</v>
      </c>
      <c t="s" r="P215" s="4">
        <v>344</v>
      </c>
      <c t="b" r="Q215" s="1">
        <v>0</v>
      </c>
      <c r="R215" s="2">
        <v>10</v>
      </c>
      <c r="S215" s="3">
        <v>1800</v>
      </c>
      <c t="s" r="T215" s="2">
        <v>31</v>
      </c>
      <c r="U215" s="3">
        <v>0</v>
      </c>
      <c t="s" r="V215" s="2">
        <v>31</v>
      </c>
      <c r="W215" s="3">
        <v>0</v>
      </c>
      <c t="s" r="X215" s="2">
        <v>31</v>
      </c>
      <c r="Y215" s="3">
        <v>0</v>
      </c>
      <c t="s" r="Z215" s="1">
        <v>31</v>
      </c>
      <c t="b" r="AA215" s="1">
        <v>0</v>
      </c>
    </row>
    <row r="216" outlineLevel="2">
      <c r="L216" s="6">
        <f>SUBTOTAL(9,L212:L215)</f>
      </c>
    </row>
    <row r="217" outlineLevel="1">
      <c t="s" r="A217" s="5">
        <v>351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outlineLevel="2">
      <c t="b" r="A218" s="1">
        <v>0</v>
      </c>
      <c t="s" r="B218" s="1">
        <v>352</v>
      </c>
      <c r="C218" s="2">
        <v>2</v>
      </c>
      <c t="s" r="D218" s="1">
        <v>60</v>
      </c>
      <c r="E218" s="2">
        <v>180</v>
      </c>
      <c t="s" r="F218" s="1">
        <v>31</v>
      </c>
      <c t="s" r="G218" s="1">
        <v>353</v>
      </c>
      <c t="s" r="H218" s="1">
        <v>31</v>
      </c>
      <c t="s" r="I218" s="2">
        <v>31</v>
      </c>
      <c r="J218" s="3">
        <v>80</v>
      </c>
      <c r="K218" s="3">
        <v>50</v>
      </c>
      <c r="L218" s="3">
        <v>4000</v>
      </c>
      <c t="s" r="M218" s="1">
        <v>33</v>
      </c>
      <c t="s" r="N218" s="1">
        <v>34</v>
      </c>
      <c r="O218" s="3">
        <v>0</v>
      </c>
      <c t="s" r="P218" s="4">
        <v>354</v>
      </c>
      <c t="b" r="Q218" s="1">
        <v>0</v>
      </c>
      <c r="R218" s="2">
        <v>50</v>
      </c>
      <c r="S218" s="3">
        <v>4000</v>
      </c>
      <c t="s" r="T218" s="2">
        <v>31</v>
      </c>
      <c r="U218" s="3">
        <v>0</v>
      </c>
      <c t="s" r="V218" s="2">
        <v>31</v>
      </c>
      <c r="W218" s="3">
        <v>0</v>
      </c>
      <c t="s" r="X218" s="2">
        <v>31</v>
      </c>
      <c r="Y218" s="3">
        <v>0</v>
      </c>
      <c t="s" r="Z218" s="1">
        <v>31</v>
      </c>
      <c t="b" r="AA218" s="1">
        <v>0</v>
      </c>
    </row>
    <row r="219" outlineLevel="2">
      <c r="L219" s="6">
        <f>SUBTOTAL(9,L218)</f>
      </c>
    </row>
    <row r="220" outlineLevel="1">
      <c t="s" r="A220" s="5">
        <v>355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outlineLevel="2">
      <c t="b" r="A221" s="1">
        <v>0</v>
      </c>
      <c t="s" r="B221" s="1">
        <v>356</v>
      </c>
      <c r="C221" s="2">
        <v>3</v>
      </c>
      <c t="s" r="D221" s="1">
        <v>91</v>
      </c>
      <c r="E221" s="2">
        <v>37</v>
      </c>
      <c t="s" r="F221" s="1">
        <v>31</v>
      </c>
      <c t="s" r="G221" s="1">
        <v>357</v>
      </c>
      <c t="s" r="H221" s="1">
        <v>31</v>
      </c>
      <c t="s" r="I221" s="2">
        <v>31</v>
      </c>
      <c r="J221" s="3">
        <v>150</v>
      </c>
      <c r="K221" s="3">
        <v>50</v>
      </c>
      <c r="L221" s="3">
        <v>7500</v>
      </c>
      <c t="s" r="M221" s="1">
        <v>33</v>
      </c>
      <c t="s" r="N221" s="1">
        <v>34</v>
      </c>
      <c r="O221" s="3">
        <v>0</v>
      </c>
      <c t="s" r="P221" s="4">
        <v>358</v>
      </c>
      <c t="b" r="Q221" s="1">
        <v>0</v>
      </c>
      <c r="R221" s="2">
        <v>50</v>
      </c>
      <c r="S221" s="3">
        <v>7500</v>
      </c>
      <c t="s" r="T221" s="2">
        <v>31</v>
      </c>
      <c r="U221" s="3">
        <v>0</v>
      </c>
      <c t="s" r="V221" s="2">
        <v>31</v>
      </c>
      <c r="W221" s="3">
        <v>0</v>
      </c>
      <c t="s" r="X221" s="2">
        <v>31</v>
      </c>
      <c r="Y221" s="3">
        <v>0</v>
      </c>
      <c t="s" r="Z221" s="1">
        <v>31</v>
      </c>
      <c t="b" r="AA221" s="1">
        <v>0</v>
      </c>
    </row>
    <row r="222" outlineLevel="2">
      <c t="b" r="A222" s="1">
        <v>0</v>
      </c>
      <c t="s" r="B222" s="1">
        <v>359</v>
      </c>
      <c r="C222" s="2">
        <v>3</v>
      </c>
      <c t="s" r="D222" s="1">
        <v>91</v>
      </c>
      <c r="E222" s="2">
        <v>38</v>
      </c>
      <c t="s" r="F222" s="1">
        <v>31</v>
      </c>
      <c t="s" r="G222" s="1">
        <v>360</v>
      </c>
      <c t="s" r="H222" s="1">
        <v>31</v>
      </c>
      <c t="s" r="I222" s="2">
        <v>31</v>
      </c>
      <c r="J222" s="3">
        <v>50</v>
      </c>
      <c r="K222" s="3">
        <v>50</v>
      </c>
      <c r="L222" s="3">
        <v>2500</v>
      </c>
      <c t="s" r="M222" s="1">
        <v>33</v>
      </c>
      <c t="s" r="N222" s="1">
        <v>34</v>
      </c>
      <c r="O222" s="3">
        <v>0</v>
      </c>
      <c t="s" r="P222" s="4">
        <v>358</v>
      </c>
      <c t="b" r="Q222" s="1">
        <v>0</v>
      </c>
      <c r="R222" s="2">
        <v>50</v>
      </c>
      <c r="S222" s="3">
        <v>2500</v>
      </c>
      <c t="s" r="T222" s="2">
        <v>31</v>
      </c>
      <c r="U222" s="3">
        <v>0</v>
      </c>
      <c t="s" r="V222" s="2">
        <v>31</v>
      </c>
      <c r="W222" s="3">
        <v>0</v>
      </c>
      <c t="s" r="X222" s="2">
        <v>31</v>
      </c>
      <c r="Y222" s="3">
        <v>0</v>
      </c>
      <c t="s" r="Z222" s="1">
        <v>31</v>
      </c>
      <c t="b" r="AA222" s="1">
        <v>0</v>
      </c>
    </row>
    <row r="223" outlineLevel="2">
      <c t="b" r="A223" s="1">
        <v>0</v>
      </c>
      <c t="s" r="B223" s="1">
        <v>361</v>
      </c>
      <c r="C223" s="2">
        <v>3</v>
      </c>
      <c t="s" r="D223" s="1">
        <v>91</v>
      </c>
      <c r="E223" s="2">
        <v>174</v>
      </c>
      <c t="s" r="F223" s="1">
        <v>31</v>
      </c>
      <c t="s" r="G223" s="1">
        <v>346</v>
      </c>
      <c t="s" r="H223" s="1">
        <v>31</v>
      </c>
      <c t="s" r="I223" s="2">
        <v>31</v>
      </c>
      <c r="J223" s="3">
        <v>600</v>
      </c>
      <c r="K223" s="3">
        <v>15</v>
      </c>
      <c r="L223" s="3">
        <v>9000</v>
      </c>
      <c t="s" r="M223" s="1">
        <v>33</v>
      </c>
      <c t="s" r="N223" s="1">
        <v>34</v>
      </c>
      <c r="O223" s="3">
        <v>0</v>
      </c>
      <c t="s" r="P223" s="4">
        <v>358</v>
      </c>
      <c t="b" r="Q223" s="1">
        <v>0</v>
      </c>
      <c r="R223" s="2">
        <v>15</v>
      </c>
      <c r="S223" s="3">
        <v>9000</v>
      </c>
      <c t="s" r="T223" s="2">
        <v>31</v>
      </c>
      <c r="U223" s="3">
        <v>0</v>
      </c>
      <c t="s" r="V223" s="2">
        <v>31</v>
      </c>
      <c r="W223" s="3">
        <v>0</v>
      </c>
      <c t="s" r="X223" s="2">
        <v>31</v>
      </c>
      <c r="Y223" s="3">
        <v>0</v>
      </c>
      <c t="s" r="Z223" s="1">
        <v>31</v>
      </c>
      <c t="b" r="AA223" s="1">
        <v>0</v>
      </c>
    </row>
    <row r="224" outlineLevel="2">
      <c r="L224" s="6">
        <f>SUBTOTAL(9,L221:L223)</f>
      </c>
    </row>
    <row r="225" outlineLevel="1">
      <c t="s" r="A225" s="5">
        <v>362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outlineLevel="2">
      <c t="b" r="A226" s="1">
        <v>0</v>
      </c>
      <c t="s" r="B226" s="1">
        <v>363</v>
      </c>
      <c r="C226" s="2">
        <v>4</v>
      </c>
      <c t="s" r="D226" s="1">
        <v>30</v>
      </c>
      <c r="E226" s="2">
        <v>175</v>
      </c>
      <c t="s" r="F226" s="1">
        <v>31</v>
      </c>
      <c t="s" r="G226" s="1">
        <v>357</v>
      </c>
      <c t="s" r="H226" s="1">
        <v>31</v>
      </c>
      <c t="s" r="I226" s="2">
        <v>31</v>
      </c>
      <c r="J226" s="3">
        <v>150</v>
      </c>
      <c r="K226" s="3">
        <v>50</v>
      </c>
      <c r="L226" s="3">
        <v>7500</v>
      </c>
      <c t="s" r="M226" s="1">
        <v>33</v>
      </c>
      <c t="s" r="N226" s="1">
        <v>34</v>
      </c>
      <c r="O226" s="3">
        <v>0</v>
      </c>
      <c t="s" r="P226" s="4">
        <v>364</v>
      </c>
      <c t="b" r="Q226" s="1">
        <v>0</v>
      </c>
      <c r="R226" s="2">
        <v>50</v>
      </c>
      <c r="S226" s="3">
        <v>7500</v>
      </c>
      <c t="s" r="T226" s="2">
        <v>31</v>
      </c>
      <c r="U226" s="3">
        <v>0</v>
      </c>
      <c t="s" r="V226" s="2">
        <v>31</v>
      </c>
      <c r="W226" s="3">
        <v>0</v>
      </c>
      <c t="s" r="X226" s="2">
        <v>31</v>
      </c>
      <c r="Y226" s="3">
        <v>0</v>
      </c>
      <c t="s" r="Z226" s="1">
        <v>31</v>
      </c>
      <c t="b" r="AA226" s="1">
        <v>0</v>
      </c>
    </row>
    <row r="227" outlineLevel="2">
      <c t="b" r="A227" s="1">
        <v>0</v>
      </c>
      <c t="s" r="B227" s="1">
        <v>365</v>
      </c>
      <c r="C227" s="2">
        <v>4</v>
      </c>
      <c t="s" r="D227" s="1">
        <v>30</v>
      </c>
      <c r="E227" s="2">
        <v>176</v>
      </c>
      <c t="s" r="F227" s="1">
        <v>31</v>
      </c>
      <c t="s" r="G227" s="1">
        <v>360</v>
      </c>
      <c t="s" r="H227" s="1">
        <v>31</v>
      </c>
      <c t="s" r="I227" s="2">
        <v>31</v>
      </c>
      <c r="J227" s="3">
        <v>50</v>
      </c>
      <c r="K227" s="3">
        <v>50</v>
      </c>
      <c r="L227" s="3">
        <v>2500</v>
      </c>
      <c t="s" r="M227" s="1">
        <v>33</v>
      </c>
      <c t="s" r="N227" s="1">
        <v>34</v>
      </c>
      <c r="O227" s="3">
        <v>0</v>
      </c>
      <c t="s" r="P227" s="4">
        <v>364</v>
      </c>
      <c t="b" r="Q227" s="1">
        <v>0</v>
      </c>
      <c r="R227" s="2">
        <v>50</v>
      </c>
      <c r="S227" s="3">
        <v>2500</v>
      </c>
      <c t="s" r="T227" s="2">
        <v>31</v>
      </c>
      <c r="U227" s="3">
        <v>0</v>
      </c>
      <c t="s" r="V227" s="2">
        <v>31</v>
      </c>
      <c r="W227" s="3">
        <v>0</v>
      </c>
      <c t="s" r="X227" s="2">
        <v>31</v>
      </c>
      <c r="Y227" s="3">
        <v>0</v>
      </c>
      <c t="s" r="Z227" s="1">
        <v>31</v>
      </c>
      <c t="b" r="AA227" s="1">
        <v>0</v>
      </c>
    </row>
    <row r="228" outlineLevel="2">
      <c t="b" r="A228" s="1">
        <v>0</v>
      </c>
      <c t="s" r="B228" s="1">
        <v>366</v>
      </c>
      <c r="C228" s="2">
        <v>4</v>
      </c>
      <c t="s" r="D228" s="1">
        <v>30</v>
      </c>
      <c r="E228" s="2">
        <v>252</v>
      </c>
      <c t="s" r="F228" s="1">
        <v>31</v>
      </c>
      <c t="s" r="G228" s="1">
        <v>350</v>
      </c>
      <c t="s" r="H228" s="1">
        <v>31</v>
      </c>
      <c t="s" r="I228" s="2">
        <v>31</v>
      </c>
      <c r="J228" s="3">
        <v>180</v>
      </c>
      <c r="K228" s="3">
        <v>10</v>
      </c>
      <c r="L228" s="3">
        <v>1800</v>
      </c>
      <c t="s" r="M228" s="1">
        <v>205</v>
      </c>
      <c t="s" r="N228" s="1">
        <v>34</v>
      </c>
      <c r="O228" s="3">
        <v>0</v>
      </c>
      <c t="s" r="P228" s="4">
        <v>364</v>
      </c>
      <c t="b" r="Q228" s="1">
        <v>0</v>
      </c>
      <c r="R228" s="2">
        <v>10</v>
      </c>
      <c r="S228" s="3">
        <v>1800</v>
      </c>
      <c t="s" r="T228" s="2">
        <v>31</v>
      </c>
      <c r="U228" s="3">
        <v>0</v>
      </c>
      <c t="s" r="V228" s="2">
        <v>31</v>
      </c>
      <c r="W228" s="3">
        <v>0</v>
      </c>
      <c t="s" r="X228" s="2">
        <v>31</v>
      </c>
      <c r="Y228" s="3">
        <v>0</v>
      </c>
      <c t="s" r="Z228" s="1">
        <v>31</v>
      </c>
      <c t="b" r="AA228" s="1">
        <v>0</v>
      </c>
    </row>
    <row r="229" outlineLevel="2">
      <c r="L229" s="6">
        <f>SUBTOTAL(9,L226:L228)</f>
      </c>
    </row>
    <row r="230" outlineLevel="1">
      <c t="s" r="A230" s="5">
        <v>367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outlineLevel="2">
      <c t="b" r="A231" s="1">
        <v>0</v>
      </c>
      <c t="s" r="B231" s="1">
        <v>368</v>
      </c>
      <c r="C231" s="2">
        <v>1</v>
      </c>
      <c t="s" r="D231" s="1">
        <v>187</v>
      </c>
      <c r="E231" s="2">
        <v>205</v>
      </c>
      <c t="s" r="F231" s="1">
        <v>31</v>
      </c>
      <c t="s" r="G231" s="1">
        <v>369</v>
      </c>
      <c t="s" r="H231" s="1">
        <v>370</v>
      </c>
      <c t="s" r="I231" s="2">
        <v>31</v>
      </c>
      <c r="J231" s="3">
        <v>500</v>
      </c>
      <c r="K231" s="3">
        <v>10</v>
      </c>
      <c r="L231" s="3">
        <v>5000</v>
      </c>
      <c t="s" r="M231" s="1">
        <v>33</v>
      </c>
      <c t="s" r="N231" s="1">
        <v>34</v>
      </c>
      <c r="O231" s="3">
        <v>0</v>
      </c>
      <c t="s" r="P231" s="4">
        <v>371</v>
      </c>
      <c t="b" r="Q231" s="1">
        <v>0</v>
      </c>
      <c r="R231" s="2">
        <v>10</v>
      </c>
      <c r="S231" s="3">
        <v>5000</v>
      </c>
      <c t="s" r="T231" s="2">
        <v>31</v>
      </c>
      <c r="U231" s="3">
        <v>0</v>
      </c>
      <c t="s" r="V231" s="2">
        <v>31</v>
      </c>
      <c r="W231" s="3">
        <v>0</v>
      </c>
      <c t="s" r="X231" s="2">
        <v>31</v>
      </c>
      <c r="Y231" s="3">
        <v>0</v>
      </c>
      <c t="s" r="Z231" s="1">
        <v>31</v>
      </c>
      <c t="b" r="AA231" s="1">
        <v>0</v>
      </c>
    </row>
    <row r="232" outlineLevel="2">
      <c t="b" r="A232" s="1">
        <v>0</v>
      </c>
      <c t="s" r="B232" s="1">
        <v>372</v>
      </c>
      <c r="C232" s="2">
        <v>1</v>
      </c>
      <c t="s" r="D232" s="1">
        <v>187</v>
      </c>
      <c r="E232" s="2">
        <v>206</v>
      </c>
      <c t="s" r="F232" s="1">
        <v>31</v>
      </c>
      <c t="s" r="G232" s="1">
        <v>373</v>
      </c>
      <c t="s" r="H232" s="1">
        <v>374</v>
      </c>
      <c t="s" r="I232" s="2">
        <v>31</v>
      </c>
      <c r="J232" s="3">
        <v>50</v>
      </c>
      <c r="K232" s="3">
        <v>4</v>
      </c>
      <c r="L232" s="3">
        <v>200</v>
      </c>
      <c t="s" r="M232" s="1">
        <v>33</v>
      </c>
      <c t="s" r="N232" s="1">
        <v>34</v>
      </c>
      <c r="O232" s="3">
        <v>0</v>
      </c>
      <c t="s" r="P232" s="4">
        <v>371</v>
      </c>
      <c t="b" r="Q232" s="1">
        <v>0</v>
      </c>
      <c r="R232" s="2">
        <v>4</v>
      </c>
      <c r="S232" s="3">
        <v>200</v>
      </c>
      <c t="s" r="T232" s="2">
        <v>31</v>
      </c>
      <c r="U232" s="3">
        <v>0</v>
      </c>
      <c t="s" r="V232" s="2">
        <v>31</v>
      </c>
      <c r="W232" s="3">
        <v>0</v>
      </c>
      <c t="s" r="X232" s="2">
        <v>31</v>
      </c>
      <c r="Y232" s="3">
        <v>0</v>
      </c>
      <c t="s" r="Z232" s="1">
        <v>31</v>
      </c>
      <c t="b" r="AA232" s="1">
        <v>0</v>
      </c>
    </row>
    <row r="233" outlineLevel="2">
      <c r="L233" s="6">
        <f>SUBTOTAL(9,L231:L232)</f>
      </c>
    </row>
    <row r="234" outlineLevel="1">
      <c t="s" r="A234" s="5">
        <v>375</v>
      </c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outlineLevel="2">
      <c t="b" r="A235" s="1">
        <v>0</v>
      </c>
      <c t="s" r="B235" s="1">
        <v>376</v>
      </c>
      <c r="C235" s="2">
        <v>4</v>
      </c>
      <c t="s" r="D235" s="1">
        <v>30</v>
      </c>
      <c r="E235" s="2">
        <v>188</v>
      </c>
      <c t="s" r="F235" s="1">
        <v>31</v>
      </c>
      <c t="s" r="G235" s="1">
        <v>377</v>
      </c>
      <c t="s" r="H235" s="1">
        <v>378</v>
      </c>
      <c t="s" r="I235" s="2">
        <v>31</v>
      </c>
      <c r="J235" s="3">
        <v>600</v>
      </c>
      <c r="K235" s="3">
        <v>100</v>
      </c>
      <c r="L235" s="3">
        <v>60000</v>
      </c>
      <c t="s" r="M235" s="1">
        <v>33</v>
      </c>
      <c t="s" r="N235" s="1">
        <v>34</v>
      </c>
      <c r="O235" s="3">
        <v>0</v>
      </c>
      <c t="s" r="P235" s="4">
        <v>379</v>
      </c>
      <c t="b" r="Q235" s="1">
        <v>0</v>
      </c>
      <c r="R235" s="2">
        <v>100</v>
      </c>
      <c r="S235" s="3">
        <v>60000</v>
      </c>
      <c t="s" r="T235" s="2">
        <v>31</v>
      </c>
      <c r="U235" s="3">
        <v>0</v>
      </c>
      <c t="s" r="V235" s="2">
        <v>31</v>
      </c>
      <c r="W235" s="3">
        <v>0</v>
      </c>
      <c t="s" r="X235" s="2">
        <v>31</v>
      </c>
      <c r="Y235" s="3">
        <v>0</v>
      </c>
      <c t="s" r="Z235" s="1">
        <v>31</v>
      </c>
      <c t="b" r="AA235" s="1">
        <v>0</v>
      </c>
    </row>
    <row r="236" outlineLevel="2">
      <c t="b" r="A236" s="1">
        <v>0</v>
      </c>
      <c t="s" r="B236" s="1">
        <v>380</v>
      </c>
      <c r="C236" s="2">
        <v>4</v>
      </c>
      <c t="s" r="D236" s="1">
        <v>30</v>
      </c>
      <c r="E236" s="2">
        <v>221</v>
      </c>
      <c t="s" r="F236" s="1">
        <v>31</v>
      </c>
      <c t="s" r="G236" s="1">
        <v>381</v>
      </c>
      <c t="s" r="H236" s="1">
        <v>381</v>
      </c>
      <c t="s" r="I236" s="2">
        <v>31</v>
      </c>
      <c r="J236" s="3">
        <v>2000</v>
      </c>
      <c r="K236" s="3">
        <v>2</v>
      </c>
      <c r="L236" s="3">
        <v>4000</v>
      </c>
      <c t="s" r="M236" s="1">
        <v>33</v>
      </c>
      <c t="s" r="N236" s="1">
        <v>34</v>
      </c>
      <c r="O236" s="3">
        <v>0</v>
      </c>
      <c t="s" r="P236" s="4">
        <v>379</v>
      </c>
      <c t="b" r="Q236" s="1">
        <v>0</v>
      </c>
      <c r="R236" s="2">
        <v>2</v>
      </c>
      <c r="S236" s="3">
        <v>4000</v>
      </c>
      <c t="s" r="T236" s="2">
        <v>31</v>
      </c>
      <c r="U236" s="3">
        <v>0</v>
      </c>
      <c t="s" r="V236" s="2">
        <v>31</v>
      </c>
      <c r="W236" s="3">
        <v>0</v>
      </c>
      <c t="s" r="X236" s="2">
        <v>31</v>
      </c>
      <c r="Y236" s="3">
        <v>0</v>
      </c>
      <c t="s" r="Z236" s="1">
        <v>31</v>
      </c>
      <c t="b" r="AA236" s="1">
        <v>0</v>
      </c>
    </row>
    <row r="237" outlineLevel="2">
      <c t="b" r="A237" s="1">
        <v>0</v>
      </c>
      <c t="s" r="B237" s="1">
        <v>382</v>
      </c>
      <c r="C237" s="2">
        <v>4</v>
      </c>
      <c t="s" r="D237" s="1">
        <v>30</v>
      </c>
      <c r="E237" s="2">
        <v>222</v>
      </c>
      <c t="s" r="F237" s="1">
        <v>31</v>
      </c>
      <c t="s" r="G237" s="1">
        <v>383</v>
      </c>
      <c t="s" r="H237" s="1">
        <v>383</v>
      </c>
      <c t="s" r="I237" s="2">
        <v>31</v>
      </c>
      <c r="J237" s="3">
        <v>250</v>
      </c>
      <c r="K237" s="3">
        <v>10</v>
      </c>
      <c r="L237" s="3">
        <v>2500</v>
      </c>
      <c t="s" r="M237" s="1">
        <v>33</v>
      </c>
      <c t="s" r="N237" s="1">
        <v>34</v>
      </c>
      <c r="O237" s="3">
        <v>0</v>
      </c>
      <c t="s" r="P237" s="4">
        <v>379</v>
      </c>
      <c t="b" r="Q237" s="1">
        <v>0</v>
      </c>
      <c r="R237" s="2">
        <v>10</v>
      </c>
      <c r="S237" s="3">
        <v>2500</v>
      </c>
      <c t="s" r="T237" s="2">
        <v>31</v>
      </c>
      <c r="U237" s="3">
        <v>0</v>
      </c>
      <c t="s" r="V237" s="2">
        <v>31</v>
      </c>
      <c r="W237" s="3">
        <v>0</v>
      </c>
      <c t="s" r="X237" s="2">
        <v>31</v>
      </c>
      <c r="Y237" s="3">
        <v>0</v>
      </c>
      <c t="s" r="Z237" s="1">
        <v>31</v>
      </c>
      <c t="b" r="AA237" s="1">
        <v>0</v>
      </c>
    </row>
    <row r="238" outlineLevel="2">
      <c t="b" r="A238" s="1">
        <v>0</v>
      </c>
      <c t="s" r="B238" s="1">
        <v>384</v>
      </c>
      <c r="C238" s="2">
        <v>4</v>
      </c>
      <c t="s" r="D238" s="1">
        <v>30</v>
      </c>
      <c r="E238" s="2">
        <v>223</v>
      </c>
      <c t="s" r="F238" s="1">
        <v>31</v>
      </c>
      <c t="s" r="G238" s="1">
        <v>385</v>
      </c>
      <c t="s" r="H238" s="1">
        <v>385</v>
      </c>
      <c t="s" r="I238" s="2">
        <v>31</v>
      </c>
      <c r="J238" s="3">
        <v>800</v>
      </c>
      <c r="K238" s="3">
        <v>3</v>
      </c>
      <c r="L238" s="3">
        <v>2400</v>
      </c>
      <c t="s" r="M238" s="1">
        <v>33</v>
      </c>
      <c t="s" r="N238" s="1">
        <v>34</v>
      </c>
      <c r="O238" s="3">
        <v>0</v>
      </c>
      <c t="s" r="P238" s="4">
        <v>379</v>
      </c>
      <c t="b" r="Q238" s="1">
        <v>0</v>
      </c>
      <c r="R238" s="2">
        <v>3</v>
      </c>
      <c r="S238" s="3">
        <v>2400</v>
      </c>
      <c t="s" r="T238" s="2">
        <v>31</v>
      </c>
      <c r="U238" s="3">
        <v>0</v>
      </c>
      <c t="s" r="V238" s="2">
        <v>31</v>
      </c>
      <c r="W238" s="3">
        <v>0</v>
      </c>
      <c t="s" r="X238" s="2">
        <v>31</v>
      </c>
      <c r="Y238" s="3">
        <v>0</v>
      </c>
      <c t="s" r="Z238" s="1">
        <v>31</v>
      </c>
      <c t="b" r="AA238" s="1">
        <v>0</v>
      </c>
    </row>
    <row r="239" outlineLevel="2">
      <c t="b" r="A239" s="1">
        <v>0</v>
      </c>
      <c t="s" r="B239" s="1">
        <v>386</v>
      </c>
      <c r="C239" s="2">
        <v>4</v>
      </c>
      <c t="s" r="D239" s="1">
        <v>30</v>
      </c>
      <c r="E239" s="2">
        <v>224</v>
      </c>
      <c t="s" r="F239" s="1">
        <v>31</v>
      </c>
      <c t="s" r="G239" s="1">
        <v>387</v>
      </c>
      <c t="s" r="H239" s="1">
        <v>387</v>
      </c>
      <c t="s" r="I239" s="2">
        <v>31</v>
      </c>
      <c r="J239" s="3">
        <v>3000</v>
      </c>
      <c r="K239" s="3">
        <v>1</v>
      </c>
      <c r="L239" s="3">
        <v>3000</v>
      </c>
      <c t="s" r="M239" s="1">
        <v>33</v>
      </c>
      <c t="s" r="N239" s="1">
        <v>34</v>
      </c>
      <c r="O239" s="3">
        <v>0</v>
      </c>
      <c t="s" r="P239" s="4">
        <v>379</v>
      </c>
      <c t="b" r="Q239" s="1">
        <v>0</v>
      </c>
      <c r="R239" s="2">
        <v>1</v>
      </c>
      <c r="S239" s="3">
        <v>3000</v>
      </c>
      <c t="s" r="T239" s="2">
        <v>31</v>
      </c>
      <c r="U239" s="3">
        <v>0</v>
      </c>
      <c t="s" r="V239" s="2">
        <v>31</v>
      </c>
      <c r="W239" s="3">
        <v>0</v>
      </c>
      <c t="s" r="X239" s="2">
        <v>31</v>
      </c>
      <c r="Y239" s="3">
        <v>0</v>
      </c>
      <c t="s" r="Z239" s="1">
        <v>31</v>
      </c>
      <c t="b" r="AA239" s="1">
        <v>0</v>
      </c>
    </row>
    <row r="240" outlineLevel="2">
      <c t="b" r="A240" s="1">
        <v>0</v>
      </c>
      <c t="s" r="B240" s="1">
        <v>388</v>
      </c>
      <c r="C240" s="2">
        <v>4</v>
      </c>
      <c t="s" r="D240" s="1">
        <v>30</v>
      </c>
      <c r="E240" s="2">
        <v>225</v>
      </c>
      <c t="s" r="F240" s="1">
        <v>31</v>
      </c>
      <c t="s" r="G240" s="1">
        <v>389</v>
      </c>
      <c t="s" r="H240" s="1">
        <v>390</v>
      </c>
      <c t="s" r="I240" s="2">
        <v>31</v>
      </c>
      <c r="J240" s="3">
        <v>40000</v>
      </c>
      <c r="K240" s="3">
        <v>1</v>
      </c>
      <c r="L240" s="3">
        <v>40000</v>
      </c>
      <c t="s" r="M240" s="1">
        <v>33</v>
      </c>
      <c t="s" r="N240" s="1">
        <v>34</v>
      </c>
      <c r="O240" s="3">
        <v>0</v>
      </c>
      <c t="s" r="P240" s="4">
        <v>379</v>
      </c>
      <c t="b" r="Q240" s="1">
        <v>0</v>
      </c>
      <c r="R240" s="2">
        <v>1</v>
      </c>
      <c r="S240" s="3">
        <v>40000</v>
      </c>
      <c t="s" r="T240" s="2">
        <v>31</v>
      </c>
      <c r="U240" s="3">
        <v>0</v>
      </c>
      <c t="s" r="V240" s="2">
        <v>31</v>
      </c>
      <c r="W240" s="3">
        <v>0</v>
      </c>
      <c t="s" r="X240" s="2">
        <v>31</v>
      </c>
      <c r="Y240" s="3">
        <v>0</v>
      </c>
      <c t="s" r="Z240" s="1">
        <v>31</v>
      </c>
      <c t="b" r="AA240" s="1">
        <v>0</v>
      </c>
    </row>
    <row r="241" outlineLevel="2">
      <c t="b" r="A241" s="1">
        <v>0</v>
      </c>
      <c t="s" r="B241" s="1">
        <v>391</v>
      </c>
      <c r="C241" s="2">
        <v>4</v>
      </c>
      <c t="s" r="D241" s="1">
        <v>30</v>
      </c>
      <c r="E241" s="2">
        <v>226</v>
      </c>
      <c t="s" r="F241" s="1">
        <v>31</v>
      </c>
      <c t="s" r="G241" s="1">
        <v>392</v>
      </c>
      <c t="s" r="H241" s="1">
        <v>392</v>
      </c>
      <c t="s" r="I241" s="2">
        <v>31</v>
      </c>
      <c r="J241" s="3">
        <v>2000</v>
      </c>
      <c r="K241" s="3">
        <v>2</v>
      </c>
      <c r="L241" s="3">
        <v>4000</v>
      </c>
      <c t="s" r="M241" s="1">
        <v>33</v>
      </c>
      <c t="s" r="N241" s="1">
        <v>34</v>
      </c>
      <c r="O241" s="3">
        <v>0</v>
      </c>
      <c t="s" r="P241" s="4">
        <v>379</v>
      </c>
      <c t="b" r="Q241" s="1">
        <v>0</v>
      </c>
      <c r="R241" s="2">
        <v>2</v>
      </c>
      <c r="S241" s="3">
        <v>4000</v>
      </c>
      <c t="s" r="T241" s="2">
        <v>31</v>
      </c>
      <c r="U241" s="3">
        <v>0</v>
      </c>
      <c t="s" r="V241" s="2">
        <v>31</v>
      </c>
      <c r="W241" s="3">
        <v>0</v>
      </c>
      <c t="s" r="X241" s="2">
        <v>31</v>
      </c>
      <c r="Y241" s="3">
        <v>0</v>
      </c>
      <c t="s" r="Z241" s="1">
        <v>31</v>
      </c>
      <c t="b" r="AA241" s="1">
        <v>0</v>
      </c>
    </row>
    <row r="242" outlineLevel="2">
      <c t="b" r="A242" s="1">
        <v>0</v>
      </c>
      <c t="s" r="B242" s="1">
        <v>393</v>
      </c>
      <c r="C242" s="2">
        <v>4</v>
      </c>
      <c t="s" r="D242" s="1">
        <v>30</v>
      </c>
      <c r="E242" s="2">
        <v>227</v>
      </c>
      <c t="s" r="F242" s="1">
        <v>31</v>
      </c>
      <c t="s" r="G242" s="1">
        <v>394</v>
      </c>
      <c t="s" r="H242" s="1">
        <v>394</v>
      </c>
      <c t="s" r="I242" s="2">
        <v>31</v>
      </c>
      <c r="J242" s="3">
        <v>2000</v>
      </c>
      <c r="K242" s="3">
        <v>1</v>
      </c>
      <c r="L242" s="3">
        <v>2000</v>
      </c>
      <c t="s" r="M242" s="1">
        <v>33</v>
      </c>
      <c t="s" r="N242" s="1">
        <v>34</v>
      </c>
      <c r="O242" s="3">
        <v>0</v>
      </c>
      <c t="s" r="P242" s="4">
        <v>379</v>
      </c>
      <c t="b" r="Q242" s="1">
        <v>0</v>
      </c>
      <c r="R242" s="2">
        <v>1</v>
      </c>
      <c r="S242" s="3">
        <v>2000</v>
      </c>
      <c t="s" r="T242" s="2">
        <v>31</v>
      </c>
      <c r="U242" s="3">
        <v>0</v>
      </c>
      <c t="s" r="V242" s="2">
        <v>31</v>
      </c>
      <c r="W242" s="3">
        <v>0</v>
      </c>
      <c t="s" r="X242" s="2">
        <v>31</v>
      </c>
      <c r="Y242" s="3">
        <v>0</v>
      </c>
      <c t="s" r="Z242" s="1">
        <v>31</v>
      </c>
      <c t="b" r="AA242" s="1">
        <v>0</v>
      </c>
    </row>
    <row r="243" outlineLevel="2">
      <c t="b" r="A243" s="1">
        <v>0</v>
      </c>
      <c t="s" r="B243" s="1">
        <v>395</v>
      </c>
      <c r="C243" s="2">
        <v>4</v>
      </c>
      <c t="s" r="D243" s="1">
        <v>30</v>
      </c>
      <c r="E243" s="2">
        <v>228</v>
      </c>
      <c t="s" r="F243" s="1">
        <v>31</v>
      </c>
      <c t="s" r="G243" s="1">
        <v>396</v>
      </c>
      <c t="s" r="H243" s="1">
        <v>396</v>
      </c>
      <c t="s" r="I243" s="2">
        <v>31</v>
      </c>
      <c r="J243" s="3">
        <v>800</v>
      </c>
      <c r="K243" s="3">
        <v>6</v>
      </c>
      <c r="L243" s="3">
        <v>4800</v>
      </c>
      <c t="s" r="M243" s="1">
        <v>33</v>
      </c>
      <c t="s" r="N243" s="1">
        <v>34</v>
      </c>
      <c r="O243" s="3">
        <v>0</v>
      </c>
      <c t="s" r="P243" s="4">
        <v>379</v>
      </c>
      <c t="b" r="Q243" s="1">
        <v>0</v>
      </c>
      <c r="R243" s="2">
        <v>6</v>
      </c>
      <c r="S243" s="3">
        <v>4800</v>
      </c>
      <c t="s" r="T243" s="2">
        <v>31</v>
      </c>
      <c r="U243" s="3">
        <v>0</v>
      </c>
      <c t="s" r="V243" s="2">
        <v>31</v>
      </c>
      <c r="W243" s="3">
        <v>0</v>
      </c>
      <c t="s" r="X243" s="2">
        <v>31</v>
      </c>
      <c r="Y243" s="3">
        <v>0</v>
      </c>
      <c t="s" r="Z243" s="1">
        <v>31</v>
      </c>
      <c t="b" r="AA243" s="1">
        <v>0</v>
      </c>
    </row>
    <row r="244" outlineLevel="2">
      <c t="b" r="A244" s="1">
        <v>0</v>
      </c>
      <c t="s" r="B244" s="1">
        <v>397</v>
      </c>
      <c r="C244" s="2">
        <v>4</v>
      </c>
      <c t="s" r="D244" s="1">
        <v>30</v>
      </c>
      <c r="E244" s="2">
        <v>229</v>
      </c>
      <c t="s" r="F244" s="1">
        <v>31</v>
      </c>
      <c t="s" r="G244" s="1">
        <v>398</v>
      </c>
      <c t="s" r="H244" s="1">
        <v>398</v>
      </c>
      <c t="s" r="I244" s="2">
        <v>31</v>
      </c>
      <c r="J244" s="3">
        <v>3500</v>
      </c>
      <c r="K244" s="3">
        <v>8</v>
      </c>
      <c r="L244" s="3">
        <v>28000</v>
      </c>
      <c t="s" r="M244" s="1">
        <v>33</v>
      </c>
      <c t="s" r="N244" s="1">
        <v>34</v>
      </c>
      <c r="O244" s="3">
        <v>0</v>
      </c>
      <c t="s" r="P244" s="4">
        <v>379</v>
      </c>
      <c t="b" r="Q244" s="1">
        <v>0</v>
      </c>
      <c r="R244" s="2">
        <v>8</v>
      </c>
      <c r="S244" s="3">
        <v>28000</v>
      </c>
      <c t="s" r="T244" s="2">
        <v>31</v>
      </c>
      <c r="U244" s="3">
        <v>0</v>
      </c>
      <c t="s" r="V244" s="2">
        <v>31</v>
      </c>
      <c r="W244" s="3">
        <v>0</v>
      </c>
      <c t="s" r="X244" s="2">
        <v>31</v>
      </c>
      <c r="Y244" s="3">
        <v>0</v>
      </c>
      <c t="s" r="Z244" s="1">
        <v>31</v>
      </c>
      <c t="b" r="AA244" s="1">
        <v>0</v>
      </c>
    </row>
    <row r="245" outlineLevel="2">
      <c t="b" r="A245" s="1">
        <v>0</v>
      </c>
      <c t="s" r="B245" s="1">
        <v>399</v>
      </c>
      <c r="C245" s="2">
        <v>4</v>
      </c>
      <c t="s" r="D245" s="1">
        <v>30</v>
      </c>
      <c r="E245" s="2">
        <v>230</v>
      </c>
      <c t="s" r="F245" s="1">
        <v>31</v>
      </c>
      <c t="s" r="G245" s="1">
        <v>400</v>
      </c>
      <c t="s" r="H245" s="1">
        <v>401</v>
      </c>
      <c t="s" r="I245" s="2">
        <v>31</v>
      </c>
      <c r="J245" s="3">
        <v>2000</v>
      </c>
      <c r="K245" s="3">
        <v>6</v>
      </c>
      <c r="L245" s="3">
        <v>12000</v>
      </c>
      <c t="s" r="M245" s="1">
        <v>33</v>
      </c>
      <c t="s" r="N245" s="1">
        <v>34</v>
      </c>
      <c r="O245" s="3">
        <v>0</v>
      </c>
      <c t="s" r="P245" s="4">
        <v>379</v>
      </c>
      <c t="b" r="Q245" s="1">
        <v>0</v>
      </c>
      <c r="R245" s="2">
        <v>6</v>
      </c>
      <c r="S245" s="3">
        <v>12000</v>
      </c>
      <c t="s" r="T245" s="2">
        <v>31</v>
      </c>
      <c r="U245" s="3">
        <v>0</v>
      </c>
      <c t="s" r="V245" s="2">
        <v>31</v>
      </c>
      <c r="W245" s="3">
        <v>0</v>
      </c>
      <c t="s" r="X245" s="2">
        <v>31</v>
      </c>
      <c r="Y245" s="3">
        <v>0</v>
      </c>
      <c t="s" r="Z245" s="1">
        <v>31</v>
      </c>
      <c t="b" r="AA245" s="1">
        <v>0</v>
      </c>
    </row>
    <row r="246" outlineLevel="2">
      <c r="L246" s="6">
        <f>SUBTOTAL(9,L235:L245)</f>
      </c>
    </row>
    <row r="247" outlineLevel="1">
      <c r="L247" s="6">
        <f>SUBTOTAL(9,L212:L215,L218,L221:L223,L226:L228,L231:L232,L235:L245)</f>
      </c>
    </row>
    <row r="248">
      <c t="s" r="A248" s="5">
        <v>402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outlineLevel="1">
      <c t="s" r="A249" s="5">
        <v>403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outlineLevel="2">
      <c t="b" r="A250" s="1">
        <v>0</v>
      </c>
      <c t="s" r="B250" s="1">
        <v>404</v>
      </c>
      <c r="C250" s="2">
        <v>3</v>
      </c>
      <c t="s" r="D250" s="1">
        <v>91</v>
      </c>
      <c r="E250" s="2">
        <v>86</v>
      </c>
      <c t="s" r="F250" s="1">
        <v>31</v>
      </c>
      <c t="s" r="G250" s="1">
        <v>405</v>
      </c>
      <c t="s" r="H250" s="1">
        <v>31</v>
      </c>
      <c t="s" r="I250" s="2">
        <v>31</v>
      </c>
      <c r="J250" s="3">
        <v>500</v>
      </c>
      <c r="K250" s="3">
        <v>5</v>
      </c>
      <c r="L250" s="3">
        <v>2500</v>
      </c>
      <c t="s" r="M250" s="1">
        <v>33</v>
      </c>
      <c t="s" r="N250" s="1">
        <v>34</v>
      </c>
      <c r="O250" s="3">
        <v>0</v>
      </c>
      <c t="s" r="P250" s="4">
        <v>406</v>
      </c>
      <c t="b" r="Q250" s="1">
        <v>0</v>
      </c>
      <c r="R250" s="2">
        <v>5</v>
      </c>
      <c r="S250" s="3">
        <v>2500</v>
      </c>
      <c t="s" r="T250" s="2">
        <v>31</v>
      </c>
      <c r="U250" s="3">
        <v>0</v>
      </c>
      <c t="s" r="V250" s="2">
        <v>31</v>
      </c>
      <c r="W250" s="3">
        <v>0</v>
      </c>
      <c t="s" r="X250" s="2">
        <v>31</v>
      </c>
      <c r="Y250" s="3">
        <v>0</v>
      </c>
      <c t="s" r="Z250" s="1">
        <v>31</v>
      </c>
      <c t="b" r="AA250" s="1">
        <v>0</v>
      </c>
    </row>
    <row r="251" outlineLevel="2">
      <c t="b" r="A251" s="1">
        <v>0</v>
      </c>
      <c t="s" r="B251" s="1">
        <v>407</v>
      </c>
      <c r="C251" s="2">
        <v>3</v>
      </c>
      <c t="s" r="D251" s="1">
        <v>91</v>
      </c>
      <c r="E251" s="2">
        <v>144</v>
      </c>
      <c t="s" r="F251" s="1">
        <v>31</v>
      </c>
      <c t="s" r="G251" s="1">
        <v>408</v>
      </c>
      <c t="s" r="H251" s="1">
        <v>31</v>
      </c>
      <c t="s" r="I251" s="2">
        <v>31</v>
      </c>
      <c r="J251" s="3">
        <v>200</v>
      </c>
      <c r="K251" s="3">
        <v>30</v>
      </c>
      <c r="L251" s="3">
        <v>6000</v>
      </c>
      <c t="s" r="M251" s="1">
        <v>33</v>
      </c>
      <c t="s" r="N251" s="1">
        <v>34</v>
      </c>
      <c r="O251" s="3">
        <v>0</v>
      </c>
      <c t="s" r="P251" s="4">
        <v>406</v>
      </c>
      <c t="b" r="Q251" s="1">
        <v>0</v>
      </c>
      <c r="R251" s="2">
        <v>30</v>
      </c>
      <c r="S251" s="3">
        <v>6000</v>
      </c>
      <c t="s" r="T251" s="2">
        <v>31</v>
      </c>
      <c r="U251" s="3">
        <v>0</v>
      </c>
      <c t="s" r="V251" s="2">
        <v>31</v>
      </c>
      <c r="W251" s="3">
        <v>0</v>
      </c>
      <c t="s" r="X251" s="2">
        <v>31</v>
      </c>
      <c r="Y251" s="3">
        <v>0</v>
      </c>
      <c t="s" r="Z251" s="1">
        <v>31</v>
      </c>
      <c t="b" r="AA251" s="1">
        <v>0</v>
      </c>
    </row>
    <row r="252" outlineLevel="2">
      <c t="b" r="A252" s="1">
        <v>0</v>
      </c>
      <c t="s" r="B252" s="1">
        <v>409</v>
      </c>
      <c r="C252" s="2">
        <v>3</v>
      </c>
      <c t="s" r="D252" s="1">
        <v>91</v>
      </c>
      <c r="E252" s="2">
        <v>247</v>
      </c>
      <c t="s" r="F252" s="1">
        <v>31</v>
      </c>
      <c t="s" r="G252" s="1">
        <v>410</v>
      </c>
      <c t="s" r="H252" s="1">
        <v>410</v>
      </c>
      <c t="s" r="I252" s="2">
        <v>31</v>
      </c>
      <c r="J252" s="3">
        <v>9900</v>
      </c>
      <c r="K252" s="3">
        <v>1</v>
      </c>
      <c r="L252" s="3">
        <v>9900</v>
      </c>
      <c t="s" r="M252" s="1">
        <v>33</v>
      </c>
      <c t="s" r="N252" s="1">
        <v>34</v>
      </c>
      <c r="O252" s="3">
        <v>0</v>
      </c>
      <c t="s" r="P252" s="4">
        <v>406</v>
      </c>
      <c t="b" r="Q252" s="1">
        <v>0</v>
      </c>
      <c r="R252" s="2">
        <v>1</v>
      </c>
      <c r="S252" s="3">
        <v>9900</v>
      </c>
      <c t="s" r="T252" s="2">
        <v>31</v>
      </c>
      <c r="U252" s="3">
        <v>0</v>
      </c>
      <c t="s" r="V252" s="2">
        <v>31</v>
      </c>
      <c r="W252" s="3">
        <v>0</v>
      </c>
      <c t="s" r="X252" s="2">
        <v>31</v>
      </c>
      <c r="Y252" s="3">
        <v>0</v>
      </c>
      <c t="s" r="Z252" s="1">
        <v>31</v>
      </c>
      <c t="b" r="AA252" s="1">
        <v>0</v>
      </c>
    </row>
    <row r="253" outlineLevel="2">
      <c r="L253" s="6">
        <f>SUBTOTAL(9,L250:L252)</f>
      </c>
    </row>
    <row r="254" outlineLevel="1">
      <c t="s" r="A254" s="5">
        <v>411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outlineLevel="2">
      <c t="b" r="A255" s="1">
        <v>0</v>
      </c>
      <c t="s" r="B255" s="1">
        <v>412</v>
      </c>
      <c r="C255" s="2">
        <v>1</v>
      </c>
      <c t="s" r="D255" s="1">
        <v>38</v>
      </c>
      <c r="E255" s="2">
        <v>20</v>
      </c>
      <c t="s" r="F255" s="1">
        <v>31</v>
      </c>
      <c t="s" r="G255" s="1">
        <v>408</v>
      </c>
      <c t="s" r="H255" s="1">
        <v>31</v>
      </c>
      <c t="s" r="I255" s="2">
        <v>31</v>
      </c>
      <c r="J255" s="3">
        <v>200</v>
      </c>
      <c r="K255" s="3">
        <v>40</v>
      </c>
      <c r="L255" s="3">
        <v>8000</v>
      </c>
      <c t="s" r="M255" s="1">
        <v>33</v>
      </c>
      <c t="s" r="N255" s="1">
        <v>34</v>
      </c>
      <c r="O255" s="3">
        <v>0</v>
      </c>
      <c t="s" r="P255" s="4">
        <v>413</v>
      </c>
      <c t="b" r="Q255" s="1">
        <v>0</v>
      </c>
      <c r="R255" s="2">
        <v>40</v>
      </c>
      <c r="S255" s="3">
        <v>8000</v>
      </c>
      <c t="s" r="T255" s="2">
        <v>31</v>
      </c>
      <c r="U255" s="3">
        <v>0</v>
      </c>
      <c t="s" r="V255" s="2">
        <v>31</v>
      </c>
      <c r="W255" s="3">
        <v>0</v>
      </c>
      <c t="s" r="X255" s="2">
        <v>31</v>
      </c>
      <c r="Y255" s="3">
        <v>0</v>
      </c>
      <c t="s" r="Z255" s="1">
        <v>31</v>
      </c>
      <c t="b" r="AA255" s="1">
        <v>0</v>
      </c>
    </row>
    <row r="256" outlineLevel="2">
      <c t="b" r="A256" s="1">
        <v>0</v>
      </c>
      <c t="s" r="B256" s="1">
        <v>414</v>
      </c>
      <c r="C256" s="2">
        <v>1</v>
      </c>
      <c t="s" r="D256" s="1">
        <v>38</v>
      </c>
      <c r="E256" s="2">
        <v>147</v>
      </c>
      <c t="s" r="F256" s="1">
        <v>31</v>
      </c>
      <c t="s" r="G256" s="1">
        <v>415</v>
      </c>
      <c t="s" r="H256" s="1">
        <v>31</v>
      </c>
      <c t="s" r="I256" s="2">
        <v>31</v>
      </c>
      <c r="J256" s="3">
        <v>45</v>
      </c>
      <c r="K256" s="3">
        <v>70</v>
      </c>
      <c r="L256" s="3">
        <v>3150</v>
      </c>
      <c t="s" r="M256" s="1">
        <v>33</v>
      </c>
      <c t="s" r="N256" s="1">
        <v>34</v>
      </c>
      <c r="O256" s="3">
        <v>0</v>
      </c>
      <c t="s" r="P256" s="4">
        <v>413</v>
      </c>
      <c t="b" r="Q256" s="1">
        <v>0</v>
      </c>
      <c r="R256" s="2">
        <v>70</v>
      </c>
      <c r="S256" s="3">
        <v>3150</v>
      </c>
      <c t="s" r="T256" s="2">
        <v>31</v>
      </c>
      <c r="U256" s="3">
        <v>0</v>
      </c>
      <c t="s" r="V256" s="2">
        <v>31</v>
      </c>
      <c r="W256" s="3">
        <v>0</v>
      </c>
      <c t="s" r="X256" s="2">
        <v>31</v>
      </c>
      <c r="Y256" s="3">
        <v>0</v>
      </c>
      <c t="s" r="Z256" s="1">
        <v>31</v>
      </c>
      <c t="b" r="AA256" s="1">
        <v>0</v>
      </c>
    </row>
    <row r="257" outlineLevel="2">
      <c r="L257" s="6">
        <f>SUBTOTAL(9,L255:L256)</f>
      </c>
    </row>
    <row r="258" outlineLevel="1">
      <c r="L258" s="6">
        <f>SUBTOTAL(9,L250:L252,L255:L256)</f>
      </c>
    </row>
    <row r="259">
      <c r="L259" s="6">
        <f>SUBTOTAL(9,L4:L258)</f>
      </c>
    </row>
  </sheetData>
  <autoFilter ref="A1:AA258"/>
  <ignoredErrors>
    <ignoredError sqref="A1:AA259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2021-05-07T05:19:12Z</dcterms:created>
  <dcterms:modified xsi:type="dcterms:W3CDTF">2021-05-07T05:19:12Z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17.2.8.0</vt:lpwstr>
  </property>
</Properties>
</file>